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D:\GBC\SWFs\"/>
    </mc:Choice>
  </mc:AlternateContent>
  <xr:revisionPtr revIDLastSave="0" documentId="13_ncr:1_{6B354760-F9E9-49F2-9C75-A0A09A52A175}" xr6:coauthVersionLast="47" xr6:coauthVersionMax="47" xr10:uidLastSave="{00000000-0000-0000-0000-000000000000}"/>
  <bookViews>
    <workbookView xWindow="-120" yWindow="-120" windowWidth="51840" windowHeight="21120" tabRatio="500" activeTab="1" xr2:uid="{00000000-000D-0000-FFFF-FFFF00000000}"/>
  </bookViews>
  <sheets>
    <sheet name="Sheet1" sheetId="1" r:id="rId1"/>
    <sheet name="Sheet2" sheetId="2" r:id="rId2"/>
  </sheets>
  <definedNames>
    <definedName name="_xlnm.Print_Area" localSheetId="0">Sheet1!$A$1:$U$47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10" i="2" l="1"/>
  <c r="I11" i="2" s="1"/>
  <c r="I12" i="2" s="1"/>
  <c r="I13" i="2" s="1"/>
  <c r="I14" i="2" s="1"/>
  <c r="I15" i="2" s="1"/>
  <c r="I16" i="2" s="1"/>
  <c r="I17" i="2" s="1"/>
  <c r="I18" i="2" s="1"/>
  <c r="I19" i="2" s="1"/>
  <c r="I20" i="2" s="1"/>
  <c r="I21" i="2" s="1"/>
  <c r="I22" i="2" s="1"/>
  <c r="I23" i="2" s="1"/>
  <c r="I24" i="2" s="1"/>
  <c r="I25" i="2" s="1"/>
  <c r="I26" i="2" s="1"/>
  <c r="I27" i="2" s="1"/>
  <c r="I28" i="2" s="1"/>
  <c r="I29" i="2" s="1"/>
  <c r="I30" i="2" s="1"/>
  <c r="I31" i="2" s="1"/>
  <c r="I32" i="2" s="1"/>
  <c r="I33" i="2" s="1"/>
  <c r="I34" i="2" s="1"/>
  <c r="I35" i="2" s="1"/>
  <c r="I36" i="2" s="1"/>
  <c r="I37" i="2" s="1"/>
  <c r="I38" i="2" s="1"/>
  <c r="I39" i="2" s="1"/>
  <c r="I40" i="2" s="1"/>
  <c r="I9" i="2"/>
  <c r="I8" i="2"/>
  <c r="E10" i="2"/>
  <c r="E11" i="2"/>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9" i="2"/>
  <c r="E8" i="2"/>
  <c r="A10" i="2"/>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9" i="2"/>
  <c r="S23" i="1"/>
  <c r="T23" i="1"/>
  <c r="K15" i="1"/>
  <c r="K16" i="1"/>
  <c r="U16" i="1" s="1"/>
  <c r="K17" i="1"/>
  <c r="K18" i="1"/>
  <c r="K19" i="1"/>
  <c r="U19" i="1" s="1"/>
  <c r="K20" i="1"/>
  <c r="U20" i="1" s="1"/>
  <c r="K21" i="1"/>
  <c r="K22" i="1"/>
  <c r="U22" i="1" s="1"/>
  <c r="P37" i="1"/>
  <c r="F45" i="1" s="1"/>
  <c r="Q22" i="1"/>
  <c r="Q21" i="1"/>
  <c r="U21" i="1" s="1"/>
  <c r="Q20" i="1"/>
  <c r="Q19" i="1"/>
  <c r="Q18" i="1"/>
  <c r="U18" i="1" s="1"/>
  <c r="Q17" i="1"/>
  <c r="U17" i="1" s="1"/>
  <c r="Q16" i="1"/>
  <c r="Q15" i="1"/>
  <c r="F23" i="1"/>
  <c r="F41" i="1" s="1"/>
  <c r="K23" i="1" l="1"/>
  <c r="F42" i="1" s="1"/>
  <c r="Q23" i="1"/>
  <c r="F43" i="1" s="1"/>
  <c r="F46" i="1" s="1"/>
  <c r="U15" i="1"/>
  <c r="U2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 Larocque</author>
  </authors>
  <commentList>
    <comment ref="D11" authorId="0" shapeId="0" xr:uid="{00000000-0006-0000-0000-000001000000}">
      <text>
        <r>
          <rPr>
            <b/>
            <sz val="9"/>
            <color indexed="81"/>
            <rFont val="Calibri"/>
            <family val="2"/>
          </rPr>
          <t>Start of the contract</t>
        </r>
      </text>
    </comment>
    <comment ref="F11" authorId="0" shapeId="0" xr:uid="{00000000-0006-0000-0000-000002000000}">
      <text>
        <r>
          <rPr>
            <b/>
            <sz val="9"/>
            <color indexed="81"/>
            <rFont val="Calibri"/>
            <family val="2"/>
          </rPr>
          <t>-End of the contract
-Note: Evaluation and Feedback often occurs after this date.</t>
        </r>
      </text>
    </comment>
    <comment ref="N11" authorId="0" shapeId="0" xr:uid="{00000000-0006-0000-0000-000003000000}">
      <text>
        <r>
          <rPr>
            <sz val="9"/>
            <color indexed="81"/>
            <rFont val="Calibri"/>
            <family val="2"/>
          </rPr>
          <t>-Typically this is intercession week.
- see newsletter article about what your activities are during this period.
- Refer to article 11.08 of the collective agreement.</t>
        </r>
      </text>
    </comment>
    <comment ref="F14" authorId="0" shapeId="0" xr:uid="{00000000-0006-0000-0000-000004000000}">
      <text>
        <r>
          <rPr>
            <sz val="9"/>
            <color indexed="81"/>
            <rFont val="Calibri"/>
            <family val="2"/>
          </rPr>
          <t xml:space="preserve">-Assigned </t>
        </r>
        <r>
          <rPr>
            <b/>
            <sz val="9"/>
            <color indexed="81"/>
            <rFont val="Calibri"/>
            <family val="2"/>
          </rPr>
          <t>T</t>
        </r>
        <r>
          <rPr>
            <sz val="9"/>
            <color indexed="81"/>
            <rFont val="Calibri"/>
            <family val="2"/>
          </rPr>
          <t xml:space="preserve">eaching </t>
        </r>
        <r>
          <rPr>
            <b/>
            <sz val="9"/>
            <color indexed="81"/>
            <rFont val="Calibri"/>
            <family val="2"/>
          </rPr>
          <t>C</t>
        </r>
        <r>
          <rPr>
            <sz val="9"/>
            <color indexed="81"/>
            <rFont val="Calibri"/>
            <family val="2"/>
          </rPr>
          <t xml:space="preserve">ontact </t>
        </r>
        <r>
          <rPr>
            <b/>
            <sz val="9"/>
            <color indexed="81"/>
            <rFont val="Calibri"/>
            <family val="2"/>
          </rPr>
          <t>H</t>
        </r>
        <r>
          <rPr>
            <sz val="9"/>
            <color indexed="81"/>
            <rFont val="Calibri"/>
            <family val="2"/>
          </rPr>
          <t>ours.
- This must be be same as your timetabled hours for this course.</t>
        </r>
      </text>
    </comment>
    <comment ref="I14" authorId="0" shapeId="0" xr:uid="{00000000-0006-0000-0000-000005000000}">
      <text>
        <r>
          <rPr>
            <sz val="9"/>
            <color indexed="81"/>
            <rFont val="Calibri"/>
            <family val="2"/>
          </rPr>
          <t xml:space="preserve">- NE-new course or major revision to a course previously taught.
-EA-Established "A"not taught in 3yrs 
-EB-Establishged "B" taught within 3 yrs
-Repeat "A"-repeat course but different program
-RB- Repeat "B"-repeat course same program
</t>
        </r>
      </text>
    </comment>
    <comment ref="J14" authorId="0" shapeId="0" xr:uid="{00000000-0006-0000-0000-000006000000}">
      <text>
        <r>
          <rPr>
            <sz val="9"/>
            <color indexed="81"/>
            <rFont val="Calibri"/>
            <family val="2"/>
          </rPr>
          <t>-</t>
        </r>
        <r>
          <rPr>
            <b/>
            <sz val="9"/>
            <color indexed="81"/>
            <rFont val="Calibri"/>
            <family val="2"/>
          </rPr>
          <t>1.1</t>
        </r>
        <r>
          <rPr>
            <sz val="9"/>
            <color indexed="81"/>
            <rFont val="Calibri"/>
            <family val="2"/>
          </rPr>
          <t xml:space="preserve">- new course
</t>
        </r>
        <r>
          <rPr>
            <b/>
            <sz val="9"/>
            <color indexed="81"/>
            <rFont val="Calibri"/>
            <family val="2"/>
          </rPr>
          <t>-0.85</t>
        </r>
        <r>
          <rPr>
            <sz val="9"/>
            <color indexed="81"/>
            <rFont val="Calibri"/>
            <family val="2"/>
          </rPr>
          <t xml:space="preserve">-not taught in 3yrs 
</t>
        </r>
        <r>
          <rPr>
            <b/>
            <sz val="9"/>
            <color indexed="81"/>
            <rFont val="Calibri"/>
            <family val="2"/>
          </rPr>
          <t>-0.6</t>
        </r>
        <r>
          <rPr>
            <sz val="9"/>
            <color indexed="81"/>
            <rFont val="Calibri"/>
            <family val="2"/>
          </rPr>
          <t xml:space="preserve">-taught within 3 yrs
</t>
        </r>
        <r>
          <rPr>
            <b/>
            <sz val="9"/>
            <color indexed="81"/>
            <rFont val="Calibri"/>
            <family val="2"/>
          </rPr>
          <t>-.45</t>
        </r>
        <r>
          <rPr>
            <sz val="9"/>
            <color indexed="81"/>
            <rFont val="Calibri"/>
            <family val="2"/>
          </rPr>
          <t xml:space="preserve">-repeat different program
</t>
        </r>
        <r>
          <rPr>
            <b/>
            <sz val="9"/>
            <color indexed="81"/>
            <rFont val="Calibri"/>
            <family val="2"/>
          </rPr>
          <t>-.35</t>
        </r>
        <r>
          <rPr>
            <sz val="9"/>
            <color indexed="81"/>
            <rFont val="Calibri"/>
            <family val="2"/>
          </rPr>
          <t xml:space="preserve">-repeat same program
</t>
        </r>
      </text>
    </comment>
    <comment ref="K14" authorId="0" shapeId="0" xr:uid="{00000000-0006-0000-0000-000007000000}">
      <text>
        <r>
          <rPr>
            <sz val="9"/>
            <color indexed="81"/>
            <rFont val="Calibri"/>
            <family val="2"/>
          </rPr>
          <t xml:space="preserve">Hours per week to prepare for this course
</t>
        </r>
      </text>
    </comment>
    <comment ref="L14" authorId="0" shapeId="0" xr:uid="{00000000-0006-0000-0000-000008000000}">
      <text>
        <r>
          <rPr>
            <sz val="9"/>
            <color indexed="81"/>
            <rFont val="Calibri"/>
            <family val="2"/>
          </rPr>
          <t xml:space="preserve">If box to the left has insufficient hours to prepare for this course then </t>
        </r>
        <r>
          <rPr>
            <b/>
            <sz val="9"/>
            <color indexed="81"/>
            <rFont val="Calibri"/>
            <family val="2"/>
          </rPr>
          <t>ADDITIONAL HOURS</t>
        </r>
        <r>
          <rPr>
            <sz val="9"/>
            <color indexed="81"/>
            <rFont val="Calibri"/>
            <family val="2"/>
          </rPr>
          <t xml:space="preserve"> are added here.
</t>
        </r>
      </text>
    </comment>
    <comment ref="N14" authorId="0" shapeId="0" xr:uid="{00000000-0006-0000-0000-000009000000}">
      <text>
        <r>
          <rPr>
            <sz val="9"/>
            <color indexed="81"/>
            <rFont val="Calibri"/>
            <family val="2"/>
          </rPr>
          <t xml:space="preserve">-This is your managers estimate of class size.
- If you have more students then this number at the audit date then recalculate this SWF to see if you are in overtime hours. If the total is over 44 hours contact your local union office.
- Audit date is just after the date when students can drop a course without penalty. For Fall 2012 nov. 8 or Nov. 28....Check the Dates on STU-View then confirm your student numbers.
</t>
        </r>
      </text>
    </comment>
    <comment ref="O14" authorId="0" shapeId="0" xr:uid="{00000000-0006-0000-0000-00000A000000}">
      <text>
        <r>
          <rPr>
            <b/>
            <sz val="9"/>
            <color indexed="81"/>
            <rFont val="Calibri"/>
            <family val="2"/>
          </rPr>
          <t>ES</t>
        </r>
        <r>
          <rPr>
            <sz val="9"/>
            <color indexed="81"/>
            <rFont val="Calibri"/>
            <family val="2"/>
          </rPr>
          <t xml:space="preserve">=essay: long answer including long mathematical solutions
</t>
        </r>
        <r>
          <rPr>
            <b/>
            <sz val="9"/>
            <color indexed="81"/>
            <rFont val="Calibri"/>
            <family val="2"/>
          </rPr>
          <t>RA</t>
        </r>
        <r>
          <rPr>
            <sz val="9"/>
            <color indexed="81"/>
            <rFont val="Calibri"/>
            <family val="2"/>
          </rPr>
          <t xml:space="preserve">=Routine Assisted: short answer: multiple choice
</t>
        </r>
        <r>
          <rPr>
            <b/>
            <sz val="9"/>
            <color indexed="81"/>
            <rFont val="Calibri"/>
            <family val="2"/>
          </rPr>
          <t>MX</t>
        </r>
        <r>
          <rPr>
            <sz val="9"/>
            <color indexed="81"/>
            <rFont val="Calibri"/>
            <family val="2"/>
          </rPr>
          <t xml:space="preserve">= a mix or blend of Essay (ES) and Multiple Choice  (RA) methods of evaluation. 
</t>
        </r>
        <r>
          <rPr>
            <b/>
            <sz val="9"/>
            <color indexed="81"/>
            <rFont val="Calibri"/>
            <family val="2"/>
          </rPr>
          <t>IP</t>
        </r>
        <r>
          <rPr>
            <sz val="9"/>
            <color indexed="81"/>
            <rFont val="Calibri"/>
            <family val="2"/>
          </rPr>
          <t xml:space="preserve">= in-process: all evaluation completed  in class
</t>
        </r>
      </text>
    </comment>
    <comment ref="P14" authorId="0" shapeId="0" xr:uid="{00000000-0006-0000-0000-00000B000000}">
      <text>
        <r>
          <rPr>
            <b/>
            <sz val="9"/>
            <color indexed="81"/>
            <rFont val="Calibri"/>
            <family val="2"/>
          </rPr>
          <t>ES</t>
        </r>
        <r>
          <rPr>
            <sz val="9"/>
            <color indexed="81"/>
            <rFont val="Calibri"/>
            <family val="2"/>
          </rPr>
          <t xml:space="preserve">=essay= 0.03: long answer including long mathematical solutions
</t>
        </r>
        <r>
          <rPr>
            <b/>
            <sz val="9"/>
            <color indexed="81"/>
            <rFont val="Calibri"/>
            <family val="2"/>
          </rPr>
          <t>RA</t>
        </r>
        <r>
          <rPr>
            <sz val="9"/>
            <color indexed="81"/>
            <rFont val="Calibri"/>
            <family val="2"/>
          </rPr>
          <t xml:space="preserve">=short answer=.015: multiple choice
</t>
        </r>
        <r>
          <rPr>
            <b/>
            <sz val="9"/>
            <color indexed="81"/>
            <rFont val="Calibri"/>
            <family val="2"/>
          </rPr>
          <t>MX</t>
        </r>
        <r>
          <rPr>
            <sz val="9"/>
            <color indexed="81"/>
            <rFont val="Calibri"/>
            <family val="2"/>
          </rPr>
          <t xml:space="preserve">= a mix of ES and RA (see table on sheet 2 of this spreadsheet for a value between .03 and .092)
</t>
        </r>
        <r>
          <rPr>
            <b/>
            <sz val="9"/>
            <color indexed="81"/>
            <rFont val="Calibri"/>
            <family val="2"/>
          </rPr>
          <t>IP</t>
        </r>
        <r>
          <rPr>
            <sz val="9"/>
            <color indexed="81"/>
            <rFont val="Calibri"/>
            <family val="2"/>
          </rPr>
          <t xml:space="preserve">= in-process=.0092: all evaluation completed in class
</t>
        </r>
      </text>
    </comment>
    <comment ref="Q14" authorId="0" shapeId="0" xr:uid="{00000000-0006-0000-0000-00000C000000}">
      <text>
        <r>
          <rPr>
            <sz val="9"/>
            <color indexed="81"/>
            <rFont val="Calibri"/>
            <family val="2"/>
          </rPr>
          <t>-Number of hours per week to evaluate this course.
-This number multiplied be the number of weeks should be close to your overall time directed to course evaluation and feedback for the semester.
- If you spend more time than this contact your union steward or union local office to obtain advice on how to correct the problem.</t>
        </r>
      </text>
    </comment>
    <comment ref="S14" authorId="0" shapeId="0" xr:uid="{00000000-0006-0000-0000-00000D000000}">
      <text>
        <r>
          <rPr>
            <sz val="9"/>
            <color indexed="81"/>
            <rFont val="Calibri"/>
            <family val="2"/>
          </rPr>
          <t xml:space="preserve">- additional Hrs is more than 260 students in the class.
-
</t>
        </r>
      </text>
    </comment>
    <comment ref="T14" authorId="0" shapeId="0" xr:uid="{00000000-0006-0000-0000-00000E000000}">
      <text>
        <r>
          <rPr>
            <b/>
            <sz val="9"/>
            <color indexed="81"/>
            <rFont val="Calibri"/>
            <family val="2"/>
          </rPr>
          <t>additional Hrs added  here when unusual circumstances arise. For example unexpected sepcial needs students in the classs.
-this is often added after the class has started. Contact your union local office for  advice.</t>
        </r>
      </text>
    </comment>
    <comment ref="U14" authorId="0" shapeId="0" xr:uid="{00000000-0006-0000-0000-00000F000000}">
      <text>
        <r>
          <rPr>
            <sz val="9"/>
            <color indexed="81"/>
            <rFont val="Calibri"/>
            <family val="2"/>
          </rPr>
          <t>-This represents the hours per week you are given to</t>
        </r>
        <r>
          <rPr>
            <b/>
            <sz val="9"/>
            <color indexed="81"/>
            <rFont val="Calibri"/>
            <family val="2"/>
          </rPr>
          <t xml:space="preserve"> prepare, teach and evaluate</t>
        </r>
        <r>
          <rPr>
            <sz val="9"/>
            <color indexed="81"/>
            <rFont val="Calibri"/>
            <family val="2"/>
          </rPr>
          <t xml:space="preserve"> the course listed in column B. 
- cell F5+K5+P5
</t>
        </r>
      </text>
    </comment>
    <comment ref="A31" authorId="0" shapeId="0" xr:uid="{00000000-0006-0000-0000-000010000000}">
      <text>
        <r>
          <rPr>
            <b/>
            <sz val="9"/>
            <color indexed="81"/>
            <rFont val="Calibri"/>
            <family val="2"/>
          </rPr>
          <t>typically:</t>
        </r>
        <r>
          <rPr>
            <sz val="9"/>
            <color indexed="81"/>
            <rFont val="Calibri"/>
            <family val="2"/>
          </rPr>
          <t xml:space="preserve"> departmental,divisional or centre meetings, college committtees, curriculum development, student success, college functions, health&amp;safety training, travel time, Performance Evaluation work,  
</t>
        </r>
        <r>
          <rPr>
            <b/>
            <sz val="9"/>
            <color indexed="81"/>
            <rFont val="Calibri"/>
            <family val="2"/>
          </rPr>
          <t>NOTE:</t>
        </r>
        <r>
          <rPr>
            <sz val="9"/>
            <color indexed="81"/>
            <rFont val="Calibri"/>
            <family val="2"/>
          </rPr>
          <t xml:space="preserve"> all of these activities occur within the start and finish dates of this SWF.  These activities can not be assigned during non-teaching periods such as intercession week.</t>
        </r>
      </text>
    </comment>
    <comment ref="P37" authorId="0" shapeId="0" xr:uid="{00000000-0006-0000-0000-000011000000}">
      <text>
        <r>
          <rPr>
            <sz val="9"/>
            <color indexed="81"/>
            <rFont val="Calibri"/>
            <family val="2"/>
          </rPr>
          <t xml:space="preserve">The assigned hours go to cell </t>
        </r>
        <r>
          <rPr>
            <b/>
            <sz val="9"/>
            <color indexed="81"/>
            <rFont val="Calibri"/>
            <family val="2"/>
          </rPr>
          <t>F39</t>
        </r>
      </text>
    </comment>
    <comment ref="A44" authorId="0" shapeId="0" xr:uid="{00000000-0006-0000-0000-000012000000}">
      <text>
        <r>
          <rPr>
            <sz val="9"/>
            <color indexed="81"/>
            <rFont val="Calibri"/>
            <family val="2"/>
          </rPr>
          <t>A minimum of 6 hrs/wk is in our contract. This is time for:
-routine out of class assistance with students
-every day administrative tasks, emails etc.</t>
        </r>
        <r>
          <rPr>
            <b/>
            <sz val="9"/>
            <color indexed="81"/>
            <rFont val="Calibri"/>
            <family val="2"/>
          </rPr>
          <t xml:space="preserve">
-NOT</t>
        </r>
        <r>
          <rPr>
            <sz val="9"/>
            <color indexed="81"/>
            <rFont val="Calibri"/>
            <family val="2"/>
          </rPr>
          <t xml:space="preserve"> :program , divisional or centre</t>
        </r>
        <r>
          <rPr>
            <b/>
            <sz val="9"/>
            <color indexed="81"/>
            <rFont val="Calibri"/>
            <family val="2"/>
          </rPr>
          <t xml:space="preserve"> </t>
        </r>
        <r>
          <rPr>
            <sz val="9"/>
            <color indexed="81"/>
            <rFont val="Calibri"/>
            <family val="2"/>
          </rPr>
          <t>meetings, college functions, town halls, presidents breakfast, student recruitment, Curriculum development, special report writing, professional development, health&amp;safety training,</t>
        </r>
      </text>
    </comment>
    <comment ref="F46" authorId="0" shapeId="0" xr:uid="{00000000-0006-0000-0000-000013000000}">
      <text>
        <r>
          <rPr>
            <b/>
            <sz val="9"/>
            <color indexed="81"/>
            <rFont val="Calibri"/>
            <family val="2"/>
          </rPr>
          <t xml:space="preserve">Overtime if over 44 Hours
</t>
        </r>
      </text>
    </comment>
    <comment ref="A50" authorId="0" shapeId="0" xr:uid="{00000000-0006-0000-0000-000014000000}">
      <text>
        <r>
          <rPr>
            <sz val="9"/>
            <color indexed="81"/>
            <rFont val="Calibri"/>
            <family val="2"/>
          </rPr>
          <t>If no discussion occurred then write in this box:</t>
        </r>
        <r>
          <rPr>
            <b/>
            <sz val="9"/>
            <color indexed="81"/>
            <rFont val="Calibri"/>
            <family val="2"/>
          </rPr>
          <t xml:space="preserve">
 NO DISCUSSION.</t>
        </r>
      </text>
    </comment>
    <comment ref="Q50" authorId="0" shapeId="0" xr:uid="{00000000-0006-0000-0000-000015000000}">
      <text>
        <r>
          <rPr>
            <b/>
            <sz val="9"/>
            <color indexed="81"/>
            <rFont val="Calibri"/>
            <family val="2"/>
          </rPr>
          <t>Check to see if this is correct. After 5 days it will be in effect even if you do not sign it.</t>
        </r>
      </text>
    </comment>
    <comment ref="A57" authorId="0" shapeId="0" xr:uid="{00000000-0006-0000-0000-000016000000}">
      <text>
        <r>
          <rPr>
            <b/>
            <sz val="9"/>
            <color indexed="81"/>
            <rFont val="Calibri"/>
            <family val="2"/>
          </rPr>
          <t>It is critical to use this section to make your supervisor aware of.
- the need for a special classroom to teach a course
-the possible request for additional hours to attend to special needs students.
- your request for smaller section sizes
- additional challenges by mixing programs is a single course
-the date you actually received the SWF
-
-</t>
        </r>
      </text>
    </comment>
    <comment ref="N60" authorId="0" shapeId="0" xr:uid="{00000000-0006-0000-0000-000017000000}">
      <text>
        <r>
          <rPr>
            <b/>
            <sz val="9"/>
            <color indexed="81"/>
            <rFont val="Calibri"/>
            <family val="2"/>
          </rPr>
          <t>if not in agreement contact your local union office. Check the middle box to the left and send a copy to you union local as well as your supervisor.</t>
        </r>
      </text>
    </comment>
    <comment ref="A61" authorId="0" shapeId="0" xr:uid="{00000000-0006-0000-0000-000018000000}">
      <text>
        <r>
          <rPr>
            <b/>
            <sz val="9"/>
            <color indexed="81"/>
            <rFont val="Calibri"/>
            <family val="2"/>
          </rPr>
          <t>-put (x) in this box if you do not agree with anything in this SWF and discussion with you chair have not resolved the issues.
-send a copy to you union local office with details of what you disagree with
-sometimes it can be sent even after classes have started. Contact your union local office.</t>
        </r>
      </text>
    </comment>
  </commentList>
</comments>
</file>

<file path=xl/sharedStrings.xml><?xml version="1.0" encoding="utf-8"?>
<sst xmlns="http://schemas.openxmlformats.org/spreadsheetml/2006/main" count="77" uniqueCount="68">
  <si>
    <t>Campus</t>
  </si>
  <si>
    <t>Course ID</t>
  </si>
  <si>
    <t>Sect.</t>
  </si>
  <si>
    <t>Course Component</t>
  </si>
  <si>
    <t>Assigned TCH</t>
  </si>
  <si>
    <t>Language</t>
  </si>
  <si>
    <t>Type</t>
  </si>
  <si>
    <t>Factor</t>
  </si>
  <si>
    <t>Attfib't Hours</t>
  </si>
  <si>
    <t>Additional Attrib't Hours</t>
  </si>
  <si>
    <t>Class Size</t>
  </si>
  <si>
    <t>Attrib'd Hours</t>
  </si>
  <si>
    <t>Complementary Hours</t>
  </si>
  <si>
    <t>Complementary Hours Assigned</t>
  </si>
  <si>
    <t>Total</t>
  </si>
  <si>
    <t>Course/Subject Identification</t>
  </si>
  <si>
    <t>Preparation</t>
  </si>
  <si>
    <t>Evaluation/Feedback</t>
  </si>
  <si>
    <t xml:space="preserve">  </t>
  </si>
  <si>
    <t>Workload Calculator</t>
  </si>
  <si>
    <t>SWF Blended Evaluation Factors</t>
  </si>
  <si>
    <t>Reference to determine ratio of Essay (0.03) and Short Answer (0.015)</t>
  </si>
  <si>
    <t>By Ed Larocque</t>
  </si>
  <si>
    <t>Nov. 2011</t>
  </si>
  <si>
    <t>Eval. Factor</t>
  </si>
  <si>
    <t>% essay</t>
  </si>
  <si>
    <t>% short ans.</t>
  </si>
  <si>
    <r>
      <t xml:space="preserve">or </t>
    </r>
    <r>
      <rPr>
        <b/>
        <sz val="12"/>
        <color rgb="FF000000"/>
        <rFont val="Calibri"/>
        <scheme val="minor"/>
      </rPr>
      <t>MX</t>
    </r>
    <r>
      <rPr>
        <sz val="12"/>
        <color rgb="FF000000"/>
        <rFont val="Calibri"/>
        <family val="2"/>
        <scheme val="minor"/>
      </rPr>
      <t xml:space="preserve"> Factors</t>
    </r>
  </si>
  <si>
    <t>Weekly Attributed Hours</t>
  </si>
  <si>
    <t>Summary of Weekly Totals</t>
  </si>
  <si>
    <t>Total this SWF period</t>
  </si>
  <si>
    <t>Assigned TCH per week</t>
  </si>
  <si>
    <t>Preparation Hours/Week</t>
  </si>
  <si>
    <t>Evaluation Hours/Week</t>
  </si>
  <si>
    <t>Complementary Hrs (allowance)/week (min 6)</t>
  </si>
  <si>
    <t>Complimentary Hrs (assigned)/week</t>
  </si>
  <si>
    <t>Dates of Discussion of</t>
  </si>
  <si>
    <t>Proposed Workload</t>
  </si>
  <si>
    <t>Date SWF Received</t>
  </si>
  <si>
    <t>by Faculty Member:</t>
  </si>
  <si>
    <t>Supervisors Comments</t>
  </si>
  <si>
    <t>Supervisors Signature</t>
  </si>
  <si>
    <t>Date:</t>
  </si>
  <si>
    <t>Faculty Members Comments:</t>
  </si>
  <si>
    <t>(  ) Mutual Agreement of Assigned Workload</t>
  </si>
  <si>
    <t>(  ) Proposed Workload to College Workload Monitoring Group</t>
  </si>
  <si>
    <t>NOTE: if not in agreement with the total workload the Faculty</t>
  </si>
  <si>
    <t xml:space="preserve">Member must so indicate in writing within 3 days from the date </t>
  </si>
  <si>
    <t>of receipt of the SWF and return a copy to the Supervisor.</t>
  </si>
  <si>
    <t>(  ) Proposed Workload referred to Workload Resolution Arbitrator</t>
  </si>
  <si>
    <t>Assigned Complementary Functions</t>
  </si>
  <si>
    <t>Opseu Local 556</t>
  </si>
  <si>
    <t>Version 11b/2012</t>
  </si>
  <si>
    <t>College</t>
  </si>
  <si>
    <t>Teacher</t>
  </si>
  <si>
    <t>Employment status</t>
  </si>
  <si>
    <t>Period covered by S.W.F.</t>
  </si>
  <si>
    <t>From:</t>
  </si>
  <si>
    <t>To:</t>
  </si>
  <si>
    <t>Excluding From:            To:</t>
  </si>
  <si>
    <t>Notes:</t>
  </si>
  <si>
    <t xml:space="preserve"> -This is our first version and may contain errors. Comments in the cells are the opinion of your union local</t>
  </si>
  <si>
    <t xml:space="preserve"> Then change numbers like class size or evaluation factors to see if you should be paid overtime. Perhaps class size needs to be reduced or fewer assigned classes. </t>
  </si>
  <si>
    <t xml:space="preserve"> -excel spreadsheet</t>
  </si>
  <si>
    <t xml:space="preserve"> - useful if you input the numbers from your SWF into the appropriate cells.</t>
  </si>
  <si>
    <t xml:space="preserve"> -if there is a red flag in a cell, place your pointer in cell to display  pop-up info</t>
  </si>
  <si>
    <t>DEPT. MEETINGS</t>
  </si>
  <si>
    <t>Updated Paula Greaves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</si>
</sst>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Calibri"/>
      <family val="2"/>
      <scheme val="minor"/>
    </font>
    <font>
      <sz val="10"/>
      <color theme="1"/>
      <name val="Calibri"/>
      <scheme val="minor"/>
    </font>
    <font>
      <sz val="9"/>
      <color indexed="81"/>
      <name val="Calibri"/>
      <family val="2"/>
    </font>
    <font>
      <b/>
      <sz val="9"/>
      <color indexed="81"/>
      <name val="Calibri"/>
      <family val="2"/>
    </font>
    <font>
      <sz val="8"/>
      <name val="Calibri"/>
      <family val="2"/>
      <scheme val="minor"/>
    </font>
    <font>
      <sz val="12"/>
      <color rgb="FF000000"/>
      <name val="Calibri"/>
      <family val="2"/>
      <scheme val="minor"/>
    </font>
    <font>
      <sz val="10"/>
      <color rgb="FF000000"/>
      <name val="Calibri"/>
      <scheme val="minor"/>
    </font>
    <font>
      <b/>
      <sz val="12"/>
      <color rgb="FF000000"/>
      <name val="Calibri"/>
      <scheme val="minor"/>
    </font>
    <font>
      <u/>
      <sz val="12"/>
      <color theme="10"/>
      <name val="Calibri"/>
      <family val="2"/>
      <scheme val="minor"/>
    </font>
    <font>
      <u/>
      <sz val="12"/>
      <color theme="11"/>
      <name val="Calibri"/>
      <family val="2"/>
      <scheme val="minor"/>
    </font>
    <font>
      <sz val="12"/>
      <color indexed="206"/>
      <name val="Calibri"/>
      <family val="2"/>
    </font>
    <font>
      <b/>
      <u/>
      <sz val="12"/>
      <color theme="1"/>
      <name val="Calibri"/>
      <scheme val="minor"/>
    </font>
  </fonts>
  <fills count="9">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rgb="FFFF0000"/>
        <bgColor indexed="64"/>
      </patternFill>
    </fill>
    <fill>
      <patternFill patternType="solid">
        <fgColor theme="1" tint="0.499984740745262"/>
        <bgColor indexed="64"/>
      </patternFill>
    </fill>
    <fill>
      <patternFill patternType="solid">
        <fgColor theme="9"/>
        <bgColor indexed="64"/>
      </patternFill>
    </fill>
    <fill>
      <patternFill patternType="solid">
        <fgColor rgb="FF3366FF"/>
        <bgColor indexed="64"/>
      </patternFill>
    </fill>
    <fill>
      <patternFill patternType="solid">
        <fgColor rgb="FF0000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7">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63">
    <xf numFmtId="0" fontId="0" fillId="0" borderId="0" xfId="0"/>
    <xf numFmtId="0" fontId="2" fillId="0" borderId="0" xfId="0" applyFont="1" applyAlignment="1">
      <alignment horizontal="center"/>
    </xf>
    <xf numFmtId="0" fontId="0" fillId="0" borderId="1" xfId="0" applyBorder="1" applyAlignment="1">
      <alignment textRotation="90"/>
    </xf>
    <xf numFmtId="0" fontId="0" fillId="0" borderId="1" xfId="0" applyBorder="1"/>
    <xf numFmtId="0" fontId="0" fillId="0" borderId="5" xfId="0" applyBorder="1"/>
    <xf numFmtId="0" fontId="0" fillId="0" borderId="7" xfId="0" applyBorder="1"/>
    <xf numFmtId="0" fontId="0" fillId="0" borderId="6" xfId="0" applyBorder="1"/>
    <xf numFmtId="0" fontId="1" fillId="0" borderId="0" xfId="0" applyFont="1"/>
    <xf numFmtId="2" fontId="0" fillId="0" borderId="1" xfId="0" applyNumberFormat="1" applyBorder="1"/>
    <xf numFmtId="0" fontId="6" fillId="0" borderId="0" xfId="0" applyFont="1"/>
    <xf numFmtId="0" fontId="7" fillId="0" borderId="1" xfId="0" applyFont="1" applyBorder="1"/>
    <xf numFmtId="0" fontId="7" fillId="0" borderId="4" xfId="0" applyFont="1" applyBorder="1"/>
    <xf numFmtId="0" fontId="7" fillId="0" borderId="0" xfId="0" applyFont="1"/>
    <xf numFmtId="0" fontId="7" fillId="0" borderId="8" xfId="0" applyFont="1" applyBorder="1"/>
    <xf numFmtId="0" fontId="7" fillId="0" borderId="9" xfId="0" applyFont="1" applyBorder="1"/>
    <xf numFmtId="0" fontId="0" fillId="0" borderId="2" xfId="0" applyBorder="1"/>
    <xf numFmtId="0" fontId="0" fillId="0" borderId="3" xfId="0" applyBorder="1"/>
    <xf numFmtId="0" fontId="0" fillId="0" borderId="4" xfId="0" applyBorder="1"/>
    <xf numFmtId="0" fontId="0" fillId="0" borderId="10" xfId="0" applyBorder="1"/>
    <xf numFmtId="0" fontId="0" fillId="0" borderId="9" xfId="0" applyBorder="1"/>
    <xf numFmtId="0" fontId="0" fillId="0" borderId="11" xfId="0" applyBorder="1"/>
    <xf numFmtId="0" fontId="0" fillId="7" borderId="5" xfId="0" applyFill="1" applyBorder="1"/>
    <xf numFmtId="0" fontId="0" fillId="7" borderId="6" xfId="0" applyFill="1" applyBorder="1"/>
    <xf numFmtId="0" fontId="0" fillId="7" borderId="7" xfId="0" applyFill="1" applyBorder="1"/>
    <xf numFmtId="0" fontId="0" fillId="7" borderId="10" xfId="0" applyFill="1" applyBorder="1"/>
    <xf numFmtId="0" fontId="0" fillId="7" borderId="11" xfId="0" applyFill="1" applyBorder="1"/>
    <xf numFmtId="0" fontId="0" fillId="7" borderId="9" xfId="0" applyFill="1" applyBorder="1"/>
    <xf numFmtId="0" fontId="0" fillId="8" borderId="0" xfId="0" applyFill="1"/>
    <xf numFmtId="2" fontId="0" fillId="6" borderId="1" xfId="0" applyNumberFormat="1" applyFill="1" applyBorder="1"/>
    <xf numFmtId="0" fontId="12" fillId="0" borderId="0" xfId="0" applyFont="1"/>
    <xf numFmtId="2" fontId="0" fillId="0" borderId="0" xfId="0" applyNumberFormat="1"/>
    <xf numFmtId="0" fontId="2" fillId="5" borderId="0" xfId="0" applyFont="1" applyFill="1" applyAlignment="1">
      <alignment horizontal="center"/>
    </xf>
    <xf numFmtId="0" fontId="0" fillId="0" borderId="0" xfId="0"/>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2" fillId="4" borderId="1" xfId="0" applyFont="1" applyFill="1" applyBorder="1" applyAlignment="1">
      <alignment horizontal="center"/>
    </xf>
    <xf numFmtId="0" fontId="0" fillId="5" borderId="0" xfId="0" applyFill="1"/>
    <xf numFmtId="0" fontId="0" fillId="5" borderId="0" xfId="0" applyFill="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xf numFmtId="0" fontId="0" fillId="0" borderId="3" xfId="0" applyBorder="1"/>
    <xf numFmtId="0" fontId="0" fillId="0" borderId="4" xfId="0" applyBorder="1"/>
    <xf numFmtId="0" fontId="11" fillId="0" borderId="2" xfId="0" applyFont="1" applyBorder="1"/>
    <xf numFmtId="0" fontId="11" fillId="0" borderId="3" xfId="0" applyFont="1" applyBorder="1"/>
    <xf numFmtId="0" fontId="11" fillId="0" borderId="4" xfId="0" applyFont="1" applyBorder="1"/>
    <xf numFmtId="0" fontId="0" fillId="0" borderId="12" xfId="0" applyBorder="1"/>
    <xf numFmtId="0" fontId="0" fillId="0" borderId="13" xfId="0" applyBorder="1"/>
    <xf numFmtId="0" fontId="0" fillId="0" borderId="10" xfId="0" applyBorder="1"/>
    <xf numFmtId="0" fontId="0" fillId="0" borderId="11" xfId="0" applyBorder="1"/>
    <xf numFmtId="0" fontId="0" fillId="0" borderId="9" xfId="0" applyBorder="1"/>
    <xf numFmtId="0" fontId="0" fillId="6" borderId="2" xfId="0" applyFill="1" applyBorder="1"/>
    <xf numFmtId="0" fontId="0" fillId="6" borderId="3" xfId="0" applyFill="1" applyBorder="1"/>
    <xf numFmtId="0" fontId="0" fillId="6" borderId="4" xfId="0" applyFill="1" applyBorder="1"/>
    <xf numFmtId="0" fontId="0" fillId="2" borderId="0" xfId="0" applyFill="1"/>
    <xf numFmtId="0" fontId="0" fillId="0" borderId="5" xfId="0" applyBorder="1"/>
    <xf numFmtId="0" fontId="0" fillId="0" borderId="6" xfId="0" applyBorder="1"/>
    <xf numFmtId="0" fontId="0" fillId="0" borderId="7" xfId="0" applyBorder="1"/>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2"/>
  <sheetViews>
    <sheetView showRuler="0" zoomScale="120" zoomScaleNormal="120" zoomScalePageLayoutView="125" workbookViewId="0">
      <selection activeCell="K15" sqref="K15"/>
    </sheetView>
  </sheetViews>
  <sheetFormatPr defaultColWidth="11" defaultRowHeight="15.75" x14ac:dyDescent="0.25"/>
  <cols>
    <col min="1" max="1" width="7" customWidth="1"/>
    <col min="2" max="2" width="11.375" customWidth="1"/>
    <col min="3" max="3" width="4.5" customWidth="1"/>
    <col min="4" max="4" width="16.5" customWidth="1"/>
    <col min="5" max="5" width="0.875" customWidth="1"/>
    <col min="6" max="6" width="5.625" customWidth="1"/>
    <col min="7" max="7" width="3.125" customWidth="1"/>
    <col min="8" max="8" width="1" customWidth="1"/>
    <col min="9" max="9" width="3.5" customWidth="1"/>
    <col min="10" max="10" width="4.625" customWidth="1"/>
    <col min="11" max="11" width="4.875" customWidth="1"/>
    <col min="12" max="12" width="3" customWidth="1"/>
    <col min="13" max="13" width="0.875" customWidth="1"/>
    <col min="14" max="14" width="4.125" customWidth="1"/>
    <col min="15" max="15" width="3.5" customWidth="1"/>
    <col min="16" max="16" width="6" customWidth="1"/>
    <col min="17" max="17" width="4.625" customWidth="1"/>
    <col min="18" max="18" width="1" customWidth="1"/>
    <col min="19" max="19" width="4.375" customWidth="1"/>
    <col min="20" max="20" width="4.5" customWidth="1"/>
    <col min="21" max="21" width="5.375" customWidth="1"/>
  </cols>
  <sheetData>
    <row r="1" spans="1:21" x14ac:dyDescent="0.25">
      <c r="D1" s="29" t="s">
        <v>19</v>
      </c>
      <c r="N1" t="s">
        <v>52</v>
      </c>
      <c r="R1" t="s">
        <v>51</v>
      </c>
    </row>
    <row r="2" spans="1:21" x14ac:dyDescent="0.25">
      <c r="B2" t="s">
        <v>60</v>
      </c>
      <c r="D2" s="7"/>
    </row>
    <row r="3" spans="1:21" x14ac:dyDescent="0.25">
      <c r="B3" t="s">
        <v>61</v>
      </c>
      <c r="D3" s="7"/>
    </row>
    <row r="4" spans="1:21" x14ac:dyDescent="0.25">
      <c r="B4" t="s">
        <v>63</v>
      </c>
      <c r="D4" s="7"/>
    </row>
    <row r="5" spans="1:21" x14ac:dyDescent="0.25">
      <c r="B5" t="s">
        <v>65</v>
      </c>
      <c r="D5" s="7"/>
    </row>
    <row r="6" spans="1:21" x14ac:dyDescent="0.25">
      <c r="B6" t="s">
        <v>64</v>
      </c>
      <c r="D6" s="7"/>
    </row>
    <row r="7" spans="1:21" x14ac:dyDescent="0.25">
      <c r="B7" t="s">
        <v>62</v>
      </c>
      <c r="D7" s="7"/>
    </row>
    <row r="8" spans="1:21" x14ac:dyDescent="0.25">
      <c r="A8" t="s">
        <v>53</v>
      </c>
      <c r="D8" s="7"/>
    </row>
    <row r="9" spans="1:21" x14ac:dyDescent="0.25">
      <c r="A9" t="s">
        <v>54</v>
      </c>
      <c r="D9" s="7"/>
    </row>
    <row r="10" spans="1:21" x14ac:dyDescent="0.25">
      <c r="A10" t="s">
        <v>55</v>
      </c>
      <c r="D10" s="7"/>
    </row>
    <row r="11" spans="1:21" x14ac:dyDescent="0.25">
      <c r="A11" t="s">
        <v>56</v>
      </c>
      <c r="D11" s="7" t="s">
        <v>57</v>
      </c>
      <c r="F11" t="s">
        <v>58</v>
      </c>
      <c r="N11" t="s">
        <v>59</v>
      </c>
    </row>
    <row r="12" spans="1:21" x14ac:dyDescent="0.25">
      <c r="A12" s="1"/>
      <c r="B12" s="1"/>
      <c r="C12" s="1"/>
      <c r="D12" s="1"/>
      <c r="E12" s="1"/>
      <c r="F12" s="1"/>
      <c r="G12" s="1"/>
      <c r="H12" s="1"/>
      <c r="I12" s="1"/>
      <c r="J12" s="1"/>
      <c r="K12" s="1"/>
      <c r="L12" s="1"/>
      <c r="M12" s="1"/>
      <c r="N12" s="1"/>
      <c r="O12" s="1"/>
      <c r="P12" s="1"/>
      <c r="Q12" s="1"/>
      <c r="R12" s="1"/>
      <c r="S12" s="1"/>
      <c r="T12" s="1"/>
      <c r="U12" s="1"/>
    </row>
    <row r="13" spans="1:21" x14ac:dyDescent="0.25">
      <c r="B13" s="33" t="s">
        <v>15</v>
      </c>
      <c r="C13" s="34"/>
      <c r="D13" s="35"/>
      <c r="E13" s="40"/>
      <c r="F13" s="4"/>
      <c r="G13" s="5"/>
      <c r="H13" s="40"/>
      <c r="I13" s="36" t="s">
        <v>16</v>
      </c>
      <c r="J13" s="37"/>
      <c r="K13" s="37"/>
      <c r="L13" s="38"/>
      <c r="M13" s="41"/>
      <c r="N13" s="39" t="s">
        <v>17</v>
      </c>
      <c r="O13" s="39"/>
      <c r="P13" s="39"/>
      <c r="Q13" s="39"/>
      <c r="R13" s="31"/>
      <c r="S13" s="4"/>
      <c r="T13" s="6"/>
      <c r="U13" s="5"/>
    </row>
    <row r="14" spans="1:21" ht="163.5" x14ac:dyDescent="0.25">
      <c r="A14" s="3" t="s">
        <v>0</v>
      </c>
      <c r="B14" s="3" t="s">
        <v>1</v>
      </c>
      <c r="C14" s="3" t="s">
        <v>2</v>
      </c>
      <c r="D14" s="3" t="s">
        <v>3</v>
      </c>
      <c r="E14" s="40"/>
      <c r="F14" s="2" t="s">
        <v>4</v>
      </c>
      <c r="G14" s="2" t="s">
        <v>5</v>
      </c>
      <c r="H14" s="40"/>
      <c r="I14" s="2" t="s">
        <v>6</v>
      </c>
      <c r="J14" s="2" t="s">
        <v>7</v>
      </c>
      <c r="K14" s="2" t="s">
        <v>8</v>
      </c>
      <c r="L14" s="2" t="s">
        <v>9</v>
      </c>
      <c r="M14" s="32"/>
      <c r="N14" s="2" t="s">
        <v>10</v>
      </c>
      <c r="O14" s="2" t="s">
        <v>6</v>
      </c>
      <c r="P14" s="2" t="s">
        <v>7</v>
      </c>
      <c r="Q14" s="2" t="s">
        <v>11</v>
      </c>
      <c r="R14" s="32"/>
      <c r="S14" s="2" t="s">
        <v>12</v>
      </c>
      <c r="T14" s="2" t="s">
        <v>13</v>
      </c>
      <c r="U14" s="3" t="s">
        <v>14</v>
      </c>
    </row>
    <row r="15" spans="1:21" x14ac:dyDescent="0.25">
      <c r="A15" s="3"/>
      <c r="B15" s="3"/>
      <c r="C15" s="3"/>
      <c r="D15" s="3"/>
      <c r="E15" s="40"/>
      <c r="F15" s="3"/>
      <c r="G15" s="3"/>
      <c r="H15" s="40"/>
      <c r="I15" s="3"/>
      <c r="J15" s="8"/>
      <c r="K15" s="8">
        <f>F15*J15</f>
        <v>0</v>
      </c>
      <c r="L15" s="3"/>
      <c r="M15" s="32"/>
      <c r="N15" s="3"/>
      <c r="O15" s="3"/>
      <c r="P15" s="3"/>
      <c r="Q15" s="8">
        <f>N15*P15*F15</f>
        <v>0</v>
      </c>
      <c r="R15" s="32"/>
      <c r="S15" s="3"/>
      <c r="T15" s="3"/>
      <c r="U15" s="8">
        <f>F15+K15+L15+Q15+S15+T15</f>
        <v>0</v>
      </c>
    </row>
    <row r="16" spans="1:21" x14ac:dyDescent="0.25">
      <c r="A16" s="3"/>
      <c r="B16" s="3"/>
      <c r="C16" s="3"/>
      <c r="D16" s="3"/>
      <c r="E16" s="40"/>
      <c r="F16" s="3"/>
      <c r="G16" s="3"/>
      <c r="H16" s="40"/>
      <c r="I16" s="3"/>
      <c r="J16" s="8"/>
      <c r="K16" s="8">
        <f>F16*J16</f>
        <v>0</v>
      </c>
      <c r="L16" s="3"/>
      <c r="M16" s="32"/>
      <c r="N16" s="3"/>
      <c r="O16" s="3"/>
      <c r="P16" s="3"/>
      <c r="Q16" s="8">
        <f t="shared" ref="Q16:Q22" si="0">N16*P16*F16</f>
        <v>0</v>
      </c>
      <c r="R16" s="32"/>
      <c r="S16" s="3"/>
      <c r="T16" s="3"/>
      <c r="U16" s="8">
        <f t="shared" ref="U16:U22" si="1">F16+K16+L16+Q16+S16+T16</f>
        <v>0</v>
      </c>
    </row>
    <row r="17" spans="1:21" x14ac:dyDescent="0.25">
      <c r="A17" s="3"/>
      <c r="B17" s="3"/>
      <c r="C17" s="3"/>
      <c r="D17" s="3"/>
      <c r="E17" s="40"/>
      <c r="F17" s="3"/>
      <c r="G17" s="3"/>
      <c r="H17" s="40"/>
      <c r="I17" s="3"/>
      <c r="J17" s="8"/>
      <c r="K17" s="8">
        <f t="shared" ref="K17:K22" si="2">F17*J17</f>
        <v>0</v>
      </c>
      <c r="L17" s="3"/>
      <c r="M17" s="32"/>
      <c r="N17" s="3"/>
      <c r="O17" s="3"/>
      <c r="P17" s="3"/>
      <c r="Q17" s="8">
        <f t="shared" si="0"/>
        <v>0</v>
      </c>
      <c r="R17" s="32"/>
      <c r="S17" s="3"/>
      <c r="T17" s="3"/>
      <c r="U17" s="8">
        <f t="shared" si="1"/>
        <v>0</v>
      </c>
    </row>
    <row r="18" spans="1:21" x14ac:dyDescent="0.25">
      <c r="A18" s="3"/>
      <c r="B18" s="3"/>
      <c r="C18" s="3"/>
      <c r="D18" s="3"/>
      <c r="E18" s="40"/>
      <c r="F18" s="3"/>
      <c r="G18" s="3"/>
      <c r="H18" s="40"/>
      <c r="I18" s="3"/>
      <c r="J18" s="8"/>
      <c r="K18" s="8">
        <f t="shared" si="2"/>
        <v>0</v>
      </c>
      <c r="L18" s="3"/>
      <c r="M18" s="32"/>
      <c r="N18" s="3"/>
      <c r="O18" s="3"/>
      <c r="P18" s="3"/>
      <c r="Q18" s="8">
        <f t="shared" si="0"/>
        <v>0</v>
      </c>
      <c r="R18" s="32"/>
      <c r="S18" s="3"/>
      <c r="T18" s="3"/>
      <c r="U18" s="8">
        <f t="shared" si="1"/>
        <v>0</v>
      </c>
    </row>
    <row r="19" spans="1:21" x14ac:dyDescent="0.25">
      <c r="A19" s="3"/>
      <c r="B19" s="3"/>
      <c r="C19" s="3"/>
      <c r="D19" s="3"/>
      <c r="E19" s="40"/>
      <c r="F19" s="3"/>
      <c r="G19" s="3"/>
      <c r="H19" s="40"/>
      <c r="I19" s="3"/>
      <c r="J19" s="8"/>
      <c r="K19" s="8">
        <f t="shared" si="2"/>
        <v>0</v>
      </c>
      <c r="L19" s="3"/>
      <c r="M19" s="32"/>
      <c r="N19" s="3"/>
      <c r="O19" s="3"/>
      <c r="P19" s="3"/>
      <c r="Q19" s="8">
        <f t="shared" si="0"/>
        <v>0</v>
      </c>
      <c r="R19" s="32"/>
      <c r="S19" s="3"/>
      <c r="T19" s="3"/>
      <c r="U19" s="8">
        <f t="shared" si="1"/>
        <v>0</v>
      </c>
    </row>
    <row r="20" spans="1:21" x14ac:dyDescent="0.25">
      <c r="A20" s="3"/>
      <c r="B20" s="3"/>
      <c r="C20" s="3"/>
      <c r="D20" s="3"/>
      <c r="E20" s="40"/>
      <c r="F20" s="3"/>
      <c r="G20" s="3"/>
      <c r="H20" s="40"/>
      <c r="I20" s="3"/>
      <c r="J20" s="8"/>
      <c r="K20" s="8">
        <f t="shared" si="2"/>
        <v>0</v>
      </c>
      <c r="L20" s="3"/>
      <c r="M20" s="32"/>
      <c r="N20" s="3"/>
      <c r="O20" s="3"/>
      <c r="P20" s="3"/>
      <c r="Q20" s="8">
        <f t="shared" si="0"/>
        <v>0</v>
      </c>
      <c r="R20" s="32"/>
      <c r="S20" s="3"/>
      <c r="T20" s="3"/>
      <c r="U20" s="8">
        <f t="shared" si="1"/>
        <v>0</v>
      </c>
    </row>
    <row r="21" spans="1:21" x14ac:dyDescent="0.25">
      <c r="A21" s="3"/>
      <c r="B21" s="3"/>
      <c r="C21" s="3"/>
      <c r="D21" s="3"/>
      <c r="E21" s="40"/>
      <c r="F21" s="3"/>
      <c r="G21" s="3"/>
      <c r="H21" s="40"/>
      <c r="I21" s="3"/>
      <c r="J21" s="8"/>
      <c r="K21" s="8">
        <f t="shared" si="2"/>
        <v>0</v>
      </c>
      <c r="L21" s="3"/>
      <c r="M21" s="32"/>
      <c r="N21" s="3"/>
      <c r="O21" s="3"/>
      <c r="P21" s="3"/>
      <c r="Q21" s="8">
        <f t="shared" si="0"/>
        <v>0</v>
      </c>
      <c r="R21" s="32"/>
      <c r="S21" s="3"/>
      <c r="T21" s="3"/>
      <c r="U21" s="8">
        <f t="shared" si="1"/>
        <v>0</v>
      </c>
    </row>
    <row r="22" spans="1:21" x14ac:dyDescent="0.25">
      <c r="A22" s="3"/>
      <c r="B22" s="3"/>
      <c r="C22" s="3"/>
      <c r="D22" s="3"/>
      <c r="E22" s="40"/>
      <c r="F22" s="3"/>
      <c r="G22" s="3"/>
      <c r="H22" s="40"/>
      <c r="I22" s="3"/>
      <c r="J22" s="8"/>
      <c r="K22" s="8">
        <f t="shared" si="2"/>
        <v>0</v>
      </c>
      <c r="L22" s="3"/>
      <c r="M22" s="32"/>
      <c r="N22" s="3"/>
      <c r="O22" s="3"/>
      <c r="P22" s="3"/>
      <c r="Q22" s="8">
        <f t="shared" si="0"/>
        <v>0</v>
      </c>
      <c r="R22" s="32"/>
      <c r="S22" s="3"/>
      <c r="T22" s="3"/>
      <c r="U22" s="8">
        <f t="shared" si="1"/>
        <v>0</v>
      </c>
    </row>
    <row r="23" spans="1:21" x14ac:dyDescent="0.25">
      <c r="F23" s="3">
        <f>SUM(F15:F22)</f>
        <v>0</v>
      </c>
      <c r="K23" s="8">
        <f>SUM(K15:K22)</f>
        <v>0</v>
      </c>
      <c r="Q23" s="8">
        <f>SUM(Q15:Q22)</f>
        <v>0</v>
      </c>
      <c r="S23" s="30">
        <f>SUM(S15:S22)</f>
        <v>0</v>
      </c>
      <c r="T23" s="30">
        <f>SUM(T15:T22)</f>
        <v>0</v>
      </c>
      <c r="U23" s="8">
        <f>SUM(U15:U22)</f>
        <v>0</v>
      </c>
    </row>
    <row r="28" spans="1:21" x14ac:dyDescent="0.25">
      <c r="G28" t="s">
        <v>18</v>
      </c>
    </row>
    <row r="31" spans="1:21" x14ac:dyDescent="0.25">
      <c r="A31" s="42" t="s">
        <v>50</v>
      </c>
      <c r="B31" s="43"/>
      <c r="C31" s="43"/>
      <c r="D31" s="43"/>
      <c r="E31" s="43"/>
      <c r="F31" s="43"/>
      <c r="G31" s="43"/>
      <c r="H31" s="43"/>
      <c r="I31" s="43"/>
      <c r="J31" s="43"/>
      <c r="K31" s="43"/>
      <c r="L31" s="43"/>
      <c r="M31" s="43"/>
      <c r="N31" s="43"/>
      <c r="O31" s="44"/>
      <c r="P31" s="15" t="s">
        <v>28</v>
      </c>
      <c r="Q31" s="16"/>
      <c r="R31" s="16"/>
      <c r="S31" s="16"/>
      <c r="T31" s="16"/>
      <c r="U31" s="17"/>
    </row>
    <row r="32" spans="1:21" x14ac:dyDescent="0.25">
      <c r="A32" s="45" t="s">
        <v>66</v>
      </c>
      <c r="B32" s="46"/>
      <c r="C32" s="46"/>
      <c r="D32" s="46"/>
      <c r="E32" s="46"/>
      <c r="F32" s="46"/>
      <c r="G32" s="46"/>
      <c r="H32" s="46"/>
      <c r="I32" s="46"/>
      <c r="J32" s="46"/>
      <c r="K32" s="46"/>
      <c r="L32" s="46"/>
      <c r="M32" s="46"/>
      <c r="N32" s="46"/>
      <c r="O32" s="47"/>
      <c r="P32" s="48"/>
      <c r="Q32" s="49"/>
      <c r="R32" s="49"/>
      <c r="S32" s="49"/>
      <c r="T32" s="49"/>
      <c r="U32" s="50"/>
    </row>
    <row r="33" spans="1:21" x14ac:dyDescent="0.25">
      <c r="A33" s="45"/>
      <c r="B33" s="46"/>
      <c r="C33" s="46"/>
      <c r="D33" s="46"/>
      <c r="E33" s="46"/>
      <c r="F33" s="46"/>
      <c r="G33" s="46"/>
      <c r="H33" s="46"/>
      <c r="I33" s="46"/>
      <c r="J33" s="46"/>
      <c r="K33" s="46"/>
      <c r="L33" s="46"/>
      <c r="M33" s="46"/>
      <c r="N33" s="46"/>
      <c r="O33" s="47"/>
      <c r="P33" s="45"/>
      <c r="Q33" s="46"/>
      <c r="R33" s="46"/>
      <c r="S33" s="46"/>
      <c r="T33" s="46"/>
      <c r="U33" s="47"/>
    </row>
    <row r="34" spans="1:21" x14ac:dyDescent="0.25">
      <c r="A34" s="42"/>
      <c r="B34" s="43"/>
      <c r="C34" s="43"/>
      <c r="D34" s="43"/>
      <c r="E34" s="43"/>
      <c r="F34" s="43"/>
      <c r="G34" s="43"/>
      <c r="H34" s="43"/>
      <c r="I34" s="43"/>
      <c r="J34" s="43"/>
      <c r="K34" s="43"/>
      <c r="L34" s="43"/>
      <c r="M34" s="43"/>
      <c r="N34" s="43"/>
      <c r="O34" s="44"/>
      <c r="P34" s="45"/>
      <c r="Q34" s="46"/>
      <c r="R34" s="46"/>
      <c r="S34" s="46"/>
      <c r="T34" s="46"/>
      <c r="U34" s="47"/>
    </row>
    <row r="35" spans="1:21" x14ac:dyDescent="0.25">
      <c r="A35" s="45"/>
      <c r="B35" s="46"/>
      <c r="C35" s="46"/>
      <c r="D35" s="46"/>
      <c r="E35" s="46"/>
      <c r="F35" s="46"/>
      <c r="G35" s="46"/>
      <c r="H35" s="46"/>
      <c r="I35" s="46"/>
      <c r="J35" s="46"/>
      <c r="K35" s="46"/>
      <c r="L35" s="46"/>
      <c r="M35" s="46"/>
      <c r="N35" s="46"/>
      <c r="O35" s="47"/>
      <c r="P35" s="45"/>
      <c r="Q35" s="46"/>
      <c r="R35" s="46"/>
      <c r="S35" s="46"/>
      <c r="T35" s="46"/>
      <c r="U35" s="47"/>
    </row>
    <row r="36" spans="1:21" x14ac:dyDescent="0.25">
      <c r="A36" s="45"/>
      <c r="B36" s="46"/>
      <c r="C36" s="46"/>
      <c r="D36" s="46"/>
      <c r="E36" s="46"/>
      <c r="F36" s="46"/>
      <c r="G36" s="46"/>
      <c r="H36" s="46"/>
      <c r="I36" s="46"/>
      <c r="J36" s="46"/>
      <c r="K36" s="46"/>
      <c r="L36" s="46"/>
      <c r="M36" s="46"/>
      <c r="N36" s="46"/>
      <c r="O36" s="47"/>
      <c r="P36" s="45"/>
      <c r="Q36" s="46"/>
      <c r="R36" s="46"/>
      <c r="S36" s="46"/>
      <c r="T36" s="46"/>
      <c r="U36" s="47"/>
    </row>
    <row r="37" spans="1:21" x14ac:dyDescent="0.25">
      <c r="N37" s="15" t="s">
        <v>14</v>
      </c>
      <c r="O37" s="17"/>
      <c r="P37" s="48">
        <f>SUM(P32:U36)</f>
        <v>0</v>
      </c>
      <c r="Q37" s="49"/>
      <c r="R37" s="49"/>
      <c r="S37" s="49"/>
      <c r="T37" s="49"/>
      <c r="U37" s="50"/>
    </row>
    <row r="40" spans="1:21" x14ac:dyDescent="0.25">
      <c r="A40" s="15"/>
      <c r="B40" s="16" t="s">
        <v>29</v>
      </c>
      <c r="C40" s="16"/>
      <c r="D40" s="16"/>
      <c r="E40" s="16"/>
      <c r="F40" s="17"/>
    </row>
    <row r="41" spans="1:21" x14ac:dyDescent="0.25">
      <c r="A41" s="15" t="s">
        <v>31</v>
      </c>
      <c r="B41" s="16"/>
      <c r="C41" s="16"/>
      <c r="D41" s="16"/>
      <c r="E41" s="17"/>
      <c r="F41" s="8">
        <f>F23</f>
        <v>0</v>
      </c>
    </row>
    <row r="42" spans="1:21" x14ac:dyDescent="0.25">
      <c r="A42" s="15" t="s">
        <v>32</v>
      </c>
      <c r="B42" s="16"/>
      <c r="C42" s="16"/>
      <c r="D42" s="16"/>
      <c r="E42" s="17"/>
      <c r="F42" s="8">
        <f>K23</f>
        <v>0</v>
      </c>
    </row>
    <row r="43" spans="1:21" x14ac:dyDescent="0.25">
      <c r="A43" s="15" t="s">
        <v>33</v>
      </c>
      <c r="B43" s="16"/>
      <c r="C43" s="16"/>
      <c r="D43" s="16"/>
      <c r="E43" s="17"/>
      <c r="F43" s="8">
        <f>Q23</f>
        <v>0</v>
      </c>
    </row>
    <row r="44" spans="1:21" x14ac:dyDescent="0.25">
      <c r="A44" s="45" t="s">
        <v>34</v>
      </c>
      <c r="B44" s="46"/>
      <c r="C44" s="46"/>
      <c r="D44" s="46"/>
      <c r="E44" s="47"/>
      <c r="F44" s="8">
        <v>0</v>
      </c>
    </row>
    <row r="45" spans="1:21" x14ac:dyDescent="0.25">
      <c r="A45" s="15" t="s">
        <v>35</v>
      </c>
      <c r="B45" s="16"/>
      <c r="C45" s="16"/>
      <c r="D45" s="16"/>
      <c r="E45" s="17"/>
      <c r="F45" s="8">
        <f>P37</f>
        <v>0</v>
      </c>
    </row>
    <row r="46" spans="1:21" x14ac:dyDescent="0.25">
      <c r="C46" s="56" t="s">
        <v>30</v>
      </c>
      <c r="D46" s="57"/>
      <c r="E46" s="58"/>
      <c r="F46" s="28">
        <f>SUM(F41:F45)</f>
        <v>0</v>
      </c>
    </row>
    <row r="49" spans="1:23" x14ac:dyDescent="0.25">
      <c r="A49" s="51" t="s">
        <v>36</v>
      </c>
      <c r="B49" s="32"/>
      <c r="C49" s="32"/>
      <c r="D49" s="32"/>
      <c r="E49" s="32"/>
      <c r="F49" s="32"/>
      <c r="G49" s="32"/>
      <c r="H49" s="32"/>
      <c r="I49" s="32"/>
      <c r="J49" s="32"/>
      <c r="N49" s="21" t="s">
        <v>38</v>
      </c>
      <c r="O49" s="22"/>
      <c r="P49" s="22"/>
      <c r="Q49" s="23"/>
    </row>
    <row r="50" spans="1:23" x14ac:dyDescent="0.25">
      <c r="A50" s="53" t="s">
        <v>37</v>
      </c>
      <c r="B50" s="54"/>
      <c r="C50" s="54"/>
      <c r="D50" s="54"/>
      <c r="E50" s="54"/>
      <c r="F50" s="54"/>
      <c r="G50" s="54"/>
      <c r="H50" s="54"/>
      <c r="I50" s="54"/>
      <c r="J50" s="55"/>
      <c r="N50" s="24" t="s">
        <v>39</v>
      </c>
      <c r="O50" s="25"/>
      <c r="P50" s="25"/>
      <c r="Q50" s="26"/>
      <c r="R50" s="27"/>
      <c r="S50" s="27"/>
      <c r="T50" s="27"/>
      <c r="U50" s="27"/>
    </row>
    <row r="53" spans="1:23" x14ac:dyDescent="0.25">
      <c r="A53" t="s">
        <v>40</v>
      </c>
    </row>
    <row r="55" spans="1:23" x14ac:dyDescent="0.25">
      <c r="K55" t="s">
        <v>41</v>
      </c>
      <c r="Q55" t="s">
        <v>42</v>
      </c>
    </row>
    <row r="57" spans="1:23" x14ac:dyDescent="0.25">
      <c r="A57" s="59" t="s">
        <v>43</v>
      </c>
      <c r="B57" s="59"/>
      <c r="C57" s="59"/>
      <c r="D57" s="59"/>
      <c r="E57" s="59"/>
      <c r="F57" s="59"/>
      <c r="G57" s="59"/>
      <c r="H57" s="59"/>
      <c r="I57" s="59"/>
      <c r="J57" s="59"/>
      <c r="K57" s="59"/>
      <c r="L57" s="59"/>
      <c r="M57" s="59"/>
      <c r="N57" s="59"/>
      <c r="O57" s="59"/>
      <c r="P57" s="59"/>
      <c r="Q57" s="59"/>
      <c r="R57" s="59"/>
      <c r="S57" s="59"/>
      <c r="T57" s="59"/>
      <c r="U57" s="59"/>
    </row>
    <row r="58" spans="1:23" x14ac:dyDescent="0.25">
      <c r="A58" s="59"/>
      <c r="B58" s="59"/>
      <c r="C58" s="59"/>
      <c r="D58" s="59"/>
      <c r="E58" s="59"/>
      <c r="F58" s="59"/>
      <c r="G58" s="59"/>
      <c r="H58" s="59"/>
      <c r="I58" s="59"/>
      <c r="J58" s="59"/>
      <c r="K58" s="59"/>
      <c r="L58" s="59"/>
      <c r="M58" s="59"/>
      <c r="N58" s="59"/>
      <c r="O58" s="59"/>
      <c r="P58" s="59"/>
      <c r="Q58" s="59"/>
      <c r="R58" s="59"/>
      <c r="S58" s="59"/>
      <c r="T58" s="59"/>
      <c r="U58" s="59"/>
    </row>
    <row r="60" spans="1:23" x14ac:dyDescent="0.25">
      <c r="A60" s="60" t="s">
        <v>44</v>
      </c>
      <c r="B60" s="61"/>
      <c r="C60" s="61"/>
      <c r="D60" s="61"/>
      <c r="E60" s="61"/>
      <c r="F60" s="61"/>
      <c r="G60" s="61"/>
      <c r="H60" s="61"/>
      <c r="I60" s="61"/>
      <c r="J60" s="62"/>
      <c r="N60" s="60" t="s">
        <v>46</v>
      </c>
      <c r="O60" s="61"/>
      <c r="P60" s="61"/>
      <c r="Q60" s="61"/>
      <c r="R60" s="61"/>
      <c r="S60" s="61"/>
      <c r="T60" s="61"/>
      <c r="U60" s="61"/>
      <c r="V60" s="61"/>
      <c r="W60" s="62"/>
    </row>
    <row r="61" spans="1:23" x14ac:dyDescent="0.25">
      <c r="A61" s="51" t="s">
        <v>45</v>
      </c>
      <c r="B61" s="32"/>
      <c r="C61" s="32"/>
      <c r="D61" s="32"/>
      <c r="E61" s="32"/>
      <c r="F61" s="32"/>
      <c r="G61" s="32"/>
      <c r="H61" s="32"/>
      <c r="I61" s="32"/>
      <c r="J61" s="52"/>
      <c r="N61" s="51" t="s">
        <v>47</v>
      </c>
      <c r="O61" s="32"/>
      <c r="P61" s="32"/>
      <c r="Q61" s="32"/>
      <c r="R61" s="32"/>
      <c r="S61" s="32"/>
      <c r="T61" s="32"/>
      <c r="U61" s="32"/>
      <c r="V61" s="32"/>
      <c r="W61" s="52"/>
    </row>
    <row r="62" spans="1:23" x14ac:dyDescent="0.25">
      <c r="A62" s="18" t="s">
        <v>49</v>
      </c>
      <c r="B62" s="20"/>
      <c r="C62" s="20"/>
      <c r="D62" s="20"/>
      <c r="E62" s="20"/>
      <c r="F62" s="20"/>
      <c r="G62" s="20"/>
      <c r="H62" s="20"/>
      <c r="I62" s="20"/>
      <c r="J62" s="19"/>
      <c r="N62" s="53" t="s">
        <v>48</v>
      </c>
      <c r="O62" s="54"/>
      <c r="P62" s="54"/>
      <c r="Q62" s="54"/>
      <c r="R62" s="54"/>
      <c r="S62" s="54"/>
      <c r="T62" s="54"/>
      <c r="U62" s="54"/>
      <c r="V62" s="54"/>
      <c r="W62" s="55"/>
    </row>
  </sheetData>
  <dataConsolidate/>
  <mergeCells count="29">
    <mergeCell ref="N61:W61"/>
    <mergeCell ref="N62:W62"/>
    <mergeCell ref="A49:J49"/>
    <mergeCell ref="A50:J50"/>
    <mergeCell ref="P37:U37"/>
    <mergeCell ref="C46:E46"/>
    <mergeCell ref="A57:U58"/>
    <mergeCell ref="N60:W60"/>
    <mergeCell ref="A44:E44"/>
    <mergeCell ref="A61:J61"/>
    <mergeCell ref="A60:J60"/>
    <mergeCell ref="A36:O36"/>
    <mergeCell ref="P32:U32"/>
    <mergeCell ref="P33:U33"/>
    <mergeCell ref="P34:U34"/>
    <mergeCell ref="P35:U35"/>
    <mergeCell ref="P36:U36"/>
    <mergeCell ref="A31:O31"/>
    <mergeCell ref="A32:O32"/>
    <mergeCell ref="A33:O33"/>
    <mergeCell ref="A34:O34"/>
    <mergeCell ref="A35:O35"/>
    <mergeCell ref="R13:R22"/>
    <mergeCell ref="B13:D13"/>
    <mergeCell ref="I13:L13"/>
    <mergeCell ref="N13:Q13"/>
    <mergeCell ref="E13:E22"/>
    <mergeCell ref="M13:M22"/>
    <mergeCell ref="H13:H22"/>
  </mergeCells>
  <phoneticPr fontId="5" type="noConversion"/>
  <pageMargins left="0.75000000000000011" right="0.19685039370078741" top="0.21259842519685043" bottom="0.21259842519685043" header="0" footer="0"/>
  <pageSetup orientation="portrait" horizontalDpi="4294967292" verticalDpi="4294967292"/>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K41"/>
  <sheetViews>
    <sheetView tabSelected="1" showRuler="0" workbookViewId="0">
      <selection activeCell="N12" sqref="N12"/>
    </sheetView>
  </sheetViews>
  <sheetFormatPr defaultColWidth="11" defaultRowHeight="15.75" x14ac:dyDescent="0.25"/>
  <sheetData>
    <row r="3" spans="1:11" x14ac:dyDescent="0.25">
      <c r="A3" s="9"/>
      <c r="B3" s="9" t="s">
        <v>20</v>
      </c>
      <c r="C3" s="9"/>
      <c r="D3" s="9"/>
      <c r="E3" s="9" t="s">
        <v>27</v>
      </c>
      <c r="F3" s="9"/>
      <c r="G3" s="9"/>
      <c r="H3" s="9"/>
      <c r="I3" s="9"/>
      <c r="J3" s="9"/>
      <c r="K3" s="9"/>
    </row>
    <row r="4" spans="1:11" x14ac:dyDescent="0.25">
      <c r="A4" s="9"/>
      <c r="B4" s="9" t="s">
        <v>21</v>
      </c>
      <c r="C4" s="9"/>
      <c r="D4" s="9"/>
      <c r="E4" s="9"/>
      <c r="F4" s="9"/>
      <c r="G4" s="9"/>
      <c r="H4" s="9"/>
      <c r="I4" s="9"/>
      <c r="J4" s="9"/>
      <c r="K4" s="9"/>
    </row>
    <row r="5" spans="1:11" x14ac:dyDescent="0.25">
      <c r="A5" s="9"/>
      <c r="B5" s="9" t="s">
        <v>22</v>
      </c>
      <c r="C5" s="9"/>
      <c r="D5" s="9"/>
      <c r="E5" s="9" t="s">
        <v>23</v>
      </c>
      <c r="F5" s="9"/>
      <c r="G5" s="9" t="s">
        <v>67</v>
      </c>
      <c r="H5" s="9"/>
      <c r="I5" s="9"/>
      <c r="J5" s="9"/>
      <c r="K5" s="9"/>
    </row>
    <row r="6" spans="1:11" x14ac:dyDescent="0.25">
      <c r="A6" s="9"/>
      <c r="B6" s="9"/>
      <c r="C6" s="9"/>
      <c r="D6" s="9"/>
      <c r="E6" s="9"/>
      <c r="F6" s="9"/>
      <c r="G6" s="9"/>
      <c r="H6" s="9"/>
      <c r="I6" s="9"/>
      <c r="J6" s="9"/>
      <c r="K6" s="9"/>
    </row>
    <row r="7" spans="1:11" x14ac:dyDescent="0.25">
      <c r="A7" s="10" t="s">
        <v>24</v>
      </c>
      <c r="B7" s="11" t="s">
        <v>25</v>
      </c>
      <c r="C7" s="11" t="s">
        <v>26</v>
      </c>
      <c r="D7" s="12"/>
      <c r="E7" s="10" t="s">
        <v>24</v>
      </c>
      <c r="F7" s="11" t="s">
        <v>25</v>
      </c>
      <c r="G7" s="11" t="s">
        <v>26</v>
      </c>
      <c r="H7" s="12"/>
      <c r="I7" s="10" t="s">
        <v>24</v>
      </c>
      <c r="J7" s="11" t="s">
        <v>25</v>
      </c>
      <c r="K7" s="11" t="s">
        <v>26</v>
      </c>
    </row>
    <row r="8" spans="1:11" x14ac:dyDescent="0.25">
      <c r="A8" s="13">
        <v>3.5000000000000003E-2</v>
      </c>
      <c r="B8" s="14">
        <v>100</v>
      </c>
      <c r="C8" s="14">
        <v>0</v>
      </c>
      <c r="D8" s="12"/>
      <c r="E8" s="13">
        <f>A41-0.00015</f>
        <v>2.9900000000000062E-2</v>
      </c>
      <c r="F8" s="14">
        <v>66</v>
      </c>
      <c r="G8" s="14">
        <v>34</v>
      </c>
      <c r="H8" s="9"/>
      <c r="I8" s="13">
        <f>E41-0.00015</f>
        <v>2.4800000000000034E-2</v>
      </c>
      <c r="J8" s="14">
        <v>32</v>
      </c>
      <c r="K8" s="14">
        <v>68</v>
      </c>
    </row>
    <row r="9" spans="1:11" x14ac:dyDescent="0.25">
      <c r="A9" s="13">
        <f>A8-0.00015</f>
        <v>3.4850000000000006E-2</v>
      </c>
      <c r="B9" s="14">
        <v>99</v>
      </c>
      <c r="C9" s="14">
        <v>1</v>
      </c>
      <c r="D9" s="12"/>
      <c r="E9" s="13">
        <f>E8-0.00015</f>
        <v>2.9750000000000061E-2</v>
      </c>
      <c r="F9" s="14">
        <v>65</v>
      </c>
      <c r="G9" s="14">
        <v>35</v>
      </c>
      <c r="H9" s="9"/>
      <c r="I9" s="13">
        <f>I8-0.00015</f>
        <v>2.4650000000000033E-2</v>
      </c>
      <c r="J9" s="14">
        <v>31</v>
      </c>
      <c r="K9" s="14">
        <v>69</v>
      </c>
    </row>
    <row r="10" spans="1:11" x14ac:dyDescent="0.25">
      <c r="A10">
        <f t="shared" ref="A10:A41" si="0">A9-0.00015</f>
        <v>3.4700000000000009E-2</v>
      </c>
      <c r="B10" s="14">
        <v>98</v>
      </c>
      <c r="C10" s="14">
        <v>2</v>
      </c>
      <c r="D10" s="12"/>
      <c r="E10" s="13">
        <f>E9-0.00015</f>
        <v>2.960000000000006E-2</v>
      </c>
      <c r="F10" s="14">
        <v>64</v>
      </c>
      <c r="G10" s="14">
        <v>36</v>
      </c>
      <c r="H10" s="9"/>
      <c r="I10" s="13">
        <f t="shared" ref="I10:I40" si="1">I9-0.00015</f>
        <v>2.4500000000000032E-2</v>
      </c>
      <c r="J10" s="14">
        <v>30</v>
      </c>
      <c r="K10" s="14">
        <v>70</v>
      </c>
    </row>
    <row r="11" spans="1:11" x14ac:dyDescent="0.25">
      <c r="A11" s="13">
        <f t="shared" si="0"/>
        <v>3.4550000000000011E-2</v>
      </c>
      <c r="B11" s="14">
        <v>97</v>
      </c>
      <c r="C11" s="14">
        <v>3</v>
      </c>
      <c r="D11" s="12"/>
      <c r="E11" s="13">
        <f t="shared" ref="E10:E41" si="2">E10-0.00015</f>
        <v>2.9450000000000059E-2</v>
      </c>
      <c r="F11" s="14">
        <v>63</v>
      </c>
      <c r="G11" s="14">
        <v>37</v>
      </c>
      <c r="H11" s="9"/>
      <c r="I11" s="13">
        <f t="shared" si="1"/>
        <v>2.4350000000000031E-2</v>
      </c>
      <c r="J11" s="14">
        <v>29</v>
      </c>
      <c r="K11" s="14">
        <v>71</v>
      </c>
    </row>
    <row r="12" spans="1:11" x14ac:dyDescent="0.25">
      <c r="A12" s="13">
        <f t="shared" si="0"/>
        <v>3.4400000000000014E-2</v>
      </c>
      <c r="B12" s="14">
        <v>96</v>
      </c>
      <c r="C12" s="14">
        <v>4</v>
      </c>
      <c r="D12" s="12"/>
      <c r="E12" s="13">
        <f t="shared" si="2"/>
        <v>2.9300000000000059E-2</v>
      </c>
      <c r="F12" s="14">
        <v>62</v>
      </c>
      <c r="G12" s="14">
        <v>38</v>
      </c>
      <c r="H12" s="9"/>
      <c r="I12" s="13">
        <f t="shared" si="1"/>
        <v>2.4200000000000031E-2</v>
      </c>
      <c r="J12" s="14">
        <v>28</v>
      </c>
      <c r="K12" s="14">
        <v>72</v>
      </c>
    </row>
    <row r="13" spans="1:11" x14ac:dyDescent="0.25">
      <c r="A13" s="13">
        <f t="shared" si="0"/>
        <v>3.4250000000000017E-2</v>
      </c>
      <c r="B13" s="14">
        <v>95</v>
      </c>
      <c r="C13" s="14">
        <v>5</v>
      </c>
      <c r="D13" s="12"/>
      <c r="E13" s="13">
        <f t="shared" si="2"/>
        <v>2.9150000000000058E-2</v>
      </c>
      <c r="F13" s="14">
        <v>61</v>
      </c>
      <c r="G13" s="14">
        <v>39</v>
      </c>
      <c r="H13" s="9"/>
      <c r="I13" s="13">
        <f t="shared" si="1"/>
        <v>2.405000000000003E-2</v>
      </c>
      <c r="J13" s="14">
        <v>27</v>
      </c>
      <c r="K13" s="14">
        <v>73</v>
      </c>
    </row>
    <row r="14" spans="1:11" x14ac:dyDescent="0.25">
      <c r="A14" s="13">
        <f t="shared" si="0"/>
        <v>3.4100000000000019E-2</v>
      </c>
      <c r="B14" s="14">
        <v>94</v>
      </c>
      <c r="C14" s="14">
        <v>6</v>
      </c>
      <c r="D14" s="12"/>
      <c r="E14" s="13">
        <f t="shared" si="2"/>
        <v>2.9000000000000057E-2</v>
      </c>
      <c r="F14" s="14">
        <v>60</v>
      </c>
      <c r="G14" s="14">
        <v>40</v>
      </c>
      <c r="H14" s="9"/>
      <c r="I14" s="13">
        <f t="shared" si="1"/>
        <v>2.3900000000000029E-2</v>
      </c>
      <c r="J14" s="14">
        <v>26</v>
      </c>
      <c r="K14" s="14">
        <v>74</v>
      </c>
    </row>
    <row r="15" spans="1:11" x14ac:dyDescent="0.25">
      <c r="A15" s="13">
        <f t="shared" si="0"/>
        <v>3.3950000000000022E-2</v>
      </c>
      <c r="B15" s="14">
        <v>93</v>
      </c>
      <c r="C15" s="14">
        <v>7</v>
      </c>
      <c r="D15" s="12"/>
      <c r="E15" s="13">
        <f t="shared" si="2"/>
        <v>2.8850000000000056E-2</v>
      </c>
      <c r="F15" s="14">
        <v>59</v>
      </c>
      <c r="G15" s="14">
        <v>41</v>
      </c>
      <c r="H15" s="9"/>
      <c r="I15" s="13">
        <f t="shared" si="1"/>
        <v>2.3750000000000028E-2</v>
      </c>
      <c r="J15" s="14">
        <v>25</v>
      </c>
      <c r="K15" s="14">
        <v>75</v>
      </c>
    </row>
    <row r="16" spans="1:11" x14ac:dyDescent="0.25">
      <c r="A16" s="13">
        <f t="shared" si="0"/>
        <v>3.3800000000000024E-2</v>
      </c>
      <c r="B16" s="14">
        <v>92</v>
      </c>
      <c r="C16" s="14">
        <v>8</v>
      </c>
      <c r="D16" s="12"/>
      <c r="E16" s="13">
        <f t="shared" si="2"/>
        <v>2.8700000000000055E-2</v>
      </c>
      <c r="F16" s="14">
        <v>58</v>
      </c>
      <c r="G16" s="14">
        <v>42</v>
      </c>
      <c r="H16" s="9"/>
      <c r="I16" s="13">
        <f t="shared" si="1"/>
        <v>2.3600000000000027E-2</v>
      </c>
      <c r="J16" s="14">
        <v>24</v>
      </c>
      <c r="K16" s="14">
        <v>76</v>
      </c>
    </row>
    <row r="17" spans="1:11" x14ac:dyDescent="0.25">
      <c r="A17" s="13">
        <f t="shared" si="0"/>
        <v>3.3650000000000027E-2</v>
      </c>
      <c r="B17" s="14">
        <v>91</v>
      </c>
      <c r="C17" s="14">
        <v>9</v>
      </c>
      <c r="D17" s="12"/>
      <c r="E17" s="13">
        <f t="shared" si="2"/>
        <v>2.8550000000000055E-2</v>
      </c>
      <c r="F17" s="14">
        <v>57</v>
      </c>
      <c r="G17" s="14">
        <v>43</v>
      </c>
      <c r="H17" s="9"/>
      <c r="I17" s="13">
        <f t="shared" si="1"/>
        <v>2.3450000000000026E-2</v>
      </c>
      <c r="J17" s="14">
        <v>23</v>
      </c>
      <c r="K17" s="14">
        <v>77</v>
      </c>
    </row>
    <row r="18" spans="1:11" x14ac:dyDescent="0.25">
      <c r="A18" s="13">
        <f t="shared" si="0"/>
        <v>3.350000000000003E-2</v>
      </c>
      <c r="B18" s="14">
        <v>90</v>
      </c>
      <c r="C18" s="14">
        <v>10</v>
      </c>
      <c r="D18" s="12"/>
      <c r="E18" s="13">
        <f t="shared" si="2"/>
        <v>2.8400000000000054E-2</v>
      </c>
      <c r="F18" s="14">
        <v>56</v>
      </c>
      <c r="G18" s="14">
        <v>44</v>
      </c>
      <c r="H18" s="9"/>
      <c r="I18" s="13">
        <f t="shared" si="1"/>
        <v>2.3300000000000026E-2</v>
      </c>
      <c r="J18" s="14">
        <v>22</v>
      </c>
      <c r="K18" s="14">
        <v>78</v>
      </c>
    </row>
    <row r="19" spans="1:11" x14ac:dyDescent="0.25">
      <c r="A19" s="13">
        <f t="shared" si="0"/>
        <v>3.3350000000000032E-2</v>
      </c>
      <c r="B19" s="14">
        <v>89</v>
      </c>
      <c r="C19" s="14">
        <v>11</v>
      </c>
      <c r="D19" s="12"/>
      <c r="E19" s="13">
        <f t="shared" si="2"/>
        <v>2.8250000000000053E-2</v>
      </c>
      <c r="F19" s="14">
        <v>55</v>
      </c>
      <c r="G19" s="14">
        <v>45</v>
      </c>
      <c r="H19" s="9"/>
      <c r="I19" s="13">
        <f t="shared" si="1"/>
        <v>2.3150000000000025E-2</v>
      </c>
      <c r="J19" s="14">
        <v>21</v>
      </c>
      <c r="K19" s="14">
        <v>79</v>
      </c>
    </row>
    <row r="20" spans="1:11" x14ac:dyDescent="0.25">
      <c r="A20" s="13">
        <f t="shared" si="0"/>
        <v>3.3200000000000035E-2</v>
      </c>
      <c r="B20" s="14">
        <v>88</v>
      </c>
      <c r="C20" s="14">
        <v>12</v>
      </c>
      <c r="D20" s="12"/>
      <c r="E20" s="13">
        <f t="shared" si="2"/>
        <v>2.8100000000000052E-2</v>
      </c>
      <c r="F20" s="14">
        <v>54</v>
      </c>
      <c r="G20" s="14">
        <v>46</v>
      </c>
      <c r="H20" s="9"/>
      <c r="I20" s="13">
        <f t="shared" si="1"/>
        <v>2.3000000000000024E-2</v>
      </c>
      <c r="J20" s="14">
        <v>20</v>
      </c>
      <c r="K20" s="14">
        <v>80</v>
      </c>
    </row>
    <row r="21" spans="1:11" x14ac:dyDescent="0.25">
      <c r="A21" s="13">
        <f t="shared" si="0"/>
        <v>3.3050000000000038E-2</v>
      </c>
      <c r="B21" s="14">
        <v>87</v>
      </c>
      <c r="C21" s="14">
        <v>13</v>
      </c>
      <c r="D21" s="12"/>
      <c r="E21" s="13">
        <f t="shared" si="2"/>
        <v>2.7950000000000051E-2</v>
      </c>
      <c r="F21" s="14">
        <v>53</v>
      </c>
      <c r="G21" s="14">
        <v>47</v>
      </c>
      <c r="H21" s="9"/>
      <c r="I21" s="13">
        <f t="shared" si="1"/>
        <v>2.2850000000000023E-2</v>
      </c>
      <c r="J21" s="14">
        <v>19</v>
      </c>
      <c r="K21" s="14">
        <v>81</v>
      </c>
    </row>
    <row r="22" spans="1:11" x14ac:dyDescent="0.25">
      <c r="A22" s="13">
        <f t="shared" si="0"/>
        <v>3.290000000000004E-2</v>
      </c>
      <c r="B22" s="14">
        <v>86</v>
      </c>
      <c r="C22" s="14">
        <v>14</v>
      </c>
      <c r="D22" s="12"/>
      <c r="E22" s="13">
        <f t="shared" si="2"/>
        <v>2.780000000000005E-2</v>
      </c>
      <c r="F22" s="14">
        <v>52</v>
      </c>
      <c r="G22" s="14">
        <v>48</v>
      </c>
      <c r="H22" s="9"/>
      <c r="I22" s="13">
        <f t="shared" si="1"/>
        <v>2.2700000000000022E-2</v>
      </c>
      <c r="J22" s="14">
        <v>18</v>
      </c>
      <c r="K22" s="14">
        <v>82</v>
      </c>
    </row>
    <row r="23" spans="1:11" x14ac:dyDescent="0.25">
      <c r="A23" s="13">
        <f t="shared" si="0"/>
        <v>3.2750000000000043E-2</v>
      </c>
      <c r="B23" s="14">
        <v>85</v>
      </c>
      <c r="C23" s="14">
        <v>15</v>
      </c>
      <c r="D23" s="12"/>
      <c r="E23" s="13">
        <f t="shared" si="2"/>
        <v>2.765000000000005E-2</v>
      </c>
      <c r="F23" s="14">
        <v>51</v>
      </c>
      <c r="G23" s="14">
        <v>49</v>
      </c>
      <c r="H23" s="9"/>
      <c r="I23" s="13">
        <f t="shared" si="1"/>
        <v>2.2550000000000021E-2</v>
      </c>
      <c r="J23" s="14">
        <v>17</v>
      </c>
      <c r="K23" s="14">
        <v>83</v>
      </c>
    </row>
    <row r="24" spans="1:11" x14ac:dyDescent="0.25">
      <c r="A24" s="13">
        <f t="shared" si="0"/>
        <v>3.2600000000000046E-2</v>
      </c>
      <c r="B24" s="14">
        <v>84</v>
      </c>
      <c r="C24" s="14">
        <v>16</v>
      </c>
      <c r="D24" s="12"/>
      <c r="E24" s="13">
        <f t="shared" si="2"/>
        <v>2.7500000000000049E-2</v>
      </c>
      <c r="F24" s="14">
        <v>50</v>
      </c>
      <c r="G24" s="14">
        <v>50</v>
      </c>
      <c r="H24" s="9"/>
      <c r="I24" s="13">
        <f t="shared" si="1"/>
        <v>2.2400000000000021E-2</v>
      </c>
      <c r="J24" s="14">
        <v>16</v>
      </c>
      <c r="K24" s="14">
        <v>84</v>
      </c>
    </row>
    <row r="25" spans="1:11" x14ac:dyDescent="0.25">
      <c r="A25" s="13">
        <f t="shared" si="0"/>
        <v>3.2450000000000048E-2</v>
      </c>
      <c r="B25" s="14">
        <v>83</v>
      </c>
      <c r="C25" s="14">
        <v>17</v>
      </c>
      <c r="D25" s="12"/>
      <c r="E25" s="13">
        <f t="shared" si="2"/>
        <v>2.7350000000000048E-2</v>
      </c>
      <c r="F25" s="14">
        <v>49</v>
      </c>
      <c r="G25" s="14">
        <v>51</v>
      </c>
      <c r="H25" s="9"/>
      <c r="I25" s="13">
        <f t="shared" si="1"/>
        <v>2.225000000000002E-2</v>
      </c>
      <c r="J25" s="14">
        <v>15</v>
      </c>
      <c r="K25" s="14">
        <v>85</v>
      </c>
    </row>
    <row r="26" spans="1:11" x14ac:dyDescent="0.25">
      <c r="A26" s="13">
        <f t="shared" si="0"/>
        <v>3.2300000000000051E-2</v>
      </c>
      <c r="B26" s="14">
        <v>82</v>
      </c>
      <c r="C26" s="14">
        <v>18</v>
      </c>
      <c r="D26" s="12"/>
      <c r="E26" s="13">
        <f t="shared" si="2"/>
        <v>2.7200000000000047E-2</v>
      </c>
      <c r="F26" s="14">
        <v>48</v>
      </c>
      <c r="G26" s="14">
        <v>52</v>
      </c>
      <c r="H26" s="9"/>
      <c r="I26" s="13">
        <f t="shared" si="1"/>
        <v>2.2100000000000019E-2</v>
      </c>
      <c r="J26" s="14">
        <v>14</v>
      </c>
      <c r="K26" s="14">
        <v>86</v>
      </c>
    </row>
    <row r="27" spans="1:11" x14ac:dyDescent="0.25">
      <c r="A27" s="13">
        <f t="shared" si="0"/>
        <v>3.2150000000000054E-2</v>
      </c>
      <c r="B27" s="14">
        <v>81</v>
      </c>
      <c r="C27" s="14">
        <v>19</v>
      </c>
      <c r="D27" s="12"/>
      <c r="E27" s="13">
        <f t="shared" si="2"/>
        <v>2.7050000000000046E-2</v>
      </c>
      <c r="F27" s="14">
        <v>47</v>
      </c>
      <c r="G27" s="14">
        <v>53</v>
      </c>
      <c r="H27" s="9"/>
      <c r="I27" s="13">
        <f t="shared" si="1"/>
        <v>2.1950000000000018E-2</v>
      </c>
      <c r="J27" s="14">
        <v>13</v>
      </c>
      <c r="K27" s="14">
        <v>87</v>
      </c>
    </row>
    <row r="28" spans="1:11" x14ac:dyDescent="0.25">
      <c r="A28" s="13">
        <f t="shared" si="0"/>
        <v>3.2000000000000056E-2</v>
      </c>
      <c r="B28" s="14">
        <v>80</v>
      </c>
      <c r="C28" s="14">
        <v>20</v>
      </c>
      <c r="D28" s="12"/>
      <c r="E28" s="13">
        <f t="shared" si="2"/>
        <v>2.6900000000000045E-2</v>
      </c>
      <c r="F28" s="14">
        <v>46</v>
      </c>
      <c r="G28" s="14">
        <v>54</v>
      </c>
      <c r="H28" s="9"/>
      <c r="I28" s="13">
        <f t="shared" si="1"/>
        <v>2.1800000000000017E-2</v>
      </c>
      <c r="J28" s="14">
        <v>12</v>
      </c>
      <c r="K28" s="14">
        <v>88</v>
      </c>
    </row>
    <row r="29" spans="1:11" x14ac:dyDescent="0.25">
      <c r="A29" s="13">
        <f t="shared" si="0"/>
        <v>3.1850000000000059E-2</v>
      </c>
      <c r="B29" s="14">
        <v>79</v>
      </c>
      <c r="C29" s="14">
        <v>21</v>
      </c>
      <c r="D29" s="12"/>
      <c r="E29" s="13">
        <f t="shared" si="2"/>
        <v>2.6750000000000045E-2</v>
      </c>
      <c r="F29" s="14">
        <v>45</v>
      </c>
      <c r="G29" s="14">
        <v>55</v>
      </c>
      <c r="H29" s="9"/>
      <c r="I29" s="13">
        <f t="shared" si="1"/>
        <v>2.1650000000000016E-2</v>
      </c>
      <c r="J29" s="14">
        <v>11</v>
      </c>
      <c r="K29" s="14">
        <v>89</v>
      </c>
    </row>
    <row r="30" spans="1:11" x14ac:dyDescent="0.25">
      <c r="A30" s="13">
        <f t="shared" si="0"/>
        <v>3.1700000000000061E-2</v>
      </c>
      <c r="B30" s="14">
        <v>78</v>
      </c>
      <c r="C30" s="14">
        <v>22</v>
      </c>
      <c r="D30" s="12"/>
      <c r="E30" s="13">
        <f t="shared" si="2"/>
        <v>2.6600000000000044E-2</v>
      </c>
      <c r="F30" s="14">
        <v>44</v>
      </c>
      <c r="G30" s="14">
        <v>56</v>
      </c>
      <c r="H30" s="9"/>
      <c r="I30" s="13">
        <f t="shared" si="1"/>
        <v>2.1500000000000016E-2</v>
      </c>
      <c r="J30" s="14">
        <v>10</v>
      </c>
      <c r="K30" s="14">
        <v>90</v>
      </c>
    </row>
    <row r="31" spans="1:11" x14ac:dyDescent="0.25">
      <c r="A31" s="13">
        <f t="shared" si="0"/>
        <v>3.1550000000000064E-2</v>
      </c>
      <c r="B31" s="14">
        <v>77</v>
      </c>
      <c r="C31" s="14">
        <v>23</v>
      </c>
      <c r="D31" s="12"/>
      <c r="E31" s="13">
        <f t="shared" si="2"/>
        <v>2.6450000000000043E-2</v>
      </c>
      <c r="F31" s="14">
        <v>43</v>
      </c>
      <c r="G31" s="14">
        <v>57</v>
      </c>
      <c r="H31" s="9"/>
      <c r="I31" s="13">
        <f t="shared" si="1"/>
        <v>2.1350000000000015E-2</v>
      </c>
      <c r="J31" s="14">
        <v>9</v>
      </c>
      <c r="K31" s="14">
        <v>91</v>
      </c>
    </row>
    <row r="32" spans="1:11" x14ac:dyDescent="0.25">
      <c r="A32" s="13">
        <f t="shared" si="0"/>
        <v>3.1400000000000067E-2</v>
      </c>
      <c r="B32" s="14">
        <v>76</v>
      </c>
      <c r="C32" s="14">
        <v>24</v>
      </c>
      <c r="D32" s="12"/>
      <c r="E32" s="13">
        <f t="shared" si="2"/>
        <v>2.6300000000000042E-2</v>
      </c>
      <c r="F32" s="14">
        <v>42</v>
      </c>
      <c r="G32" s="14">
        <v>58</v>
      </c>
      <c r="H32" s="9"/>
      <c r="I32" s="13">
        <f t="shared" si="1"/>
        <v>2.1200000000000014E-2</v>
      </c>
      <c r="J32" s="14">
        <v>8</v>
      </c>
      <c r="K32" s="14">
        <v>92</v>
      </c>
    </row>
    <row r="33" spans="1:11" x14ac:dyDescent="0.25">
      <c r="A33" s="13">
        <f t="shared" si="0"/>
        <v>3.1250000000000069E-2</v>
      </c>
      <c r="B33" s="14">
        <v>75</v>
      </c>
      <c r="C33" s="14">
        <v>25</v>
      </c>
      <c r="D33" s="12"/>
      <c r="E33" s="13">
        <f t="shared" si="2"/>
        <v>2.6150000000000041E-2</v>
      </c>
      <c r="F33" s="14">
        <v>41</v>
      </c>
      <c r="G33" s="14">
        <v>59</v>
      </c>
      <c r="H33" s="9"/>
      <c r="I33" s="13">
        <f t="shared" si="1"/>
        <v>2.1050000000000013E-2</v>
      </c>
      <c r="J33" s="14">
        <v>7</v>
      </c>
      <c r="K33" s="14">
        <v>93</v>
      </c>
    </row>
    <row r="34" spans="1:11" x14ac:dyDescent="0.25">
      <c r="A34" s="13">
        <f t="shared" si="0"/>
        <v>3.1100000000000069E-2</v>
      </c>
      <c r="B34" s="14">
        <v>74</v>
      </c>
      <c r="C34" s="14">
        <v>26</v>
      </c>
      <c r="D34" s="12"/>
      <c r="E34" s="13">
        <f t="shared" si="2"/>
        <v>2.600000000000004E-2</v>
      </c>
      <c r="F34" s="14">
        <v>40</v>
      </c>
      <c r="G34" s="14">
        <v>60</v>
      </c>
      <c r="H34" s="9"/>
      <c r="I34" s="13">
        <f t="shared" si="1"/>
        <v>2.0900000000000012E-2</v>
      </c>
      <c r="J34" s="14">
        <v>6</v>
      </c>
      <c r="K34" s="14">
        <v>94</v>
      </c>
    </row>
    <row r="35" spans="1:11" x14ac:dyDescent="0.25">
      <c r="A35" s="13">
        <f t="shared" si="0"/>
        <v>3.0950000000000068E-2</v>
      </c>
      <c r="B35" s="14">
        <v>73</v>
      </c>
      <c r="C35" s="14">
        <v>27</v>
      </c>
      <c r="D35" s="12"/>
      <c r="E35" s="13">
        <f t="shared" si="2"/>
        <v>2.585000000000004E-2</v>
      </c>
      <c r="F35" s="14">
        <v>39</v>
      </c>
      <c r="G35" s="14">
        <v>61</v>
      </c>
      <c r="H35" s="9"/>
      <c r="I35" s="13">
        <f t="shared" si="1"/>
        <v>2.0750000000000011E-2</v>
      </c>
      <c r="J35" s="14">
        <v>5</v>
      </c>
      <c r="K35" s="14">
        <v>95</v>
      </c>
    </row>
    <row r="36" spans="1:11" x14ac:dyDescent="0.25">
      <c r="A36" s="13">
        <f t="shared" si="0"/>
        <v>3.0800000000000067E-2</v>
      </c>
      <c r="B36" s="14">
        <v>72</v>
      </c>
      <c r="C36" s="14">
        <v>28</v>
      </c>
      <c r="D36" s="12"/>
      <c r="E36" s="13">
        <f t="shared" si="2"/>
        <v>2.5700000000000039E-2</v>
      </c>
      <c r="F36" s="14">
        <v>38</v>
      </c>
      <c r="G36" s="14">
        <v>62</v>
      </c>
      <c r="H36" s="9"/>
      <c r="I36" s="13">
        <f t="shared" si="1"/>
        <v>2.0600000000000011E-2</v>
      </c>
      <c r="J36" s="14">
        <v>4</v>
      </c>
      <c r="K36" s="14">
        <v>96</v>
      </c>
    </row>
    <row r="37" spans="1:11" x14ac:dyDescent="0.25">
      <c r="A37" s="13">
        <f t="shared" si="0"/>
        <v>3.0650000000000066E-2</v>
      </c>
      <c r="B37" s="14">
        <v>71</v>
      </c>
      <c r="C37" s="14">
        <v>29</v>
      </c>
      <c r="D37" s="12"/>
      <c r="E37" s="13">
        <f t="shared" si="2"/>
        <v>2.5550000000000038E-2</v>
      </c>
      <c r="F37" s="14">
        <v>37</v>
      </c>
      <c r="G37" s="14">
        <v>63</v>
      </c>
      <c r="H37" s="9"/>
      <c r="I37" s="13">
        <f t="shared" si="1"/>
        <v>2.045000000000001E-2</v>
      </c>
      <c r="J37" s="14">
        <v>3</v>
      </c>
      <c r="K37" s="14">
        <v>97</v>
      </c>
    </row>
    <row r="38" spans="1:11" x14ac:dyDescent="0.25">
      <c r="A38" s="13">
        <f t="shared" si="0"/>
        <v>3.0500000000000065E-2</v>
      </c>
      <c r="B38" s="14">
        <v>70</v>
      </c>
      <c r="C38" s="14">
        <v>30</v>
      </c>
      <c r="D38" s="12"/>
      <c r="E38" s="13">
        <f t="shared" si="2"/>
        <v>2.5400000000000037E-2</v>
      </c>
      <c r="F38" s="14">
        <v>36</v>
      </c>
      <c r="G38" s="14">
        <v>64</v>
      </c>
      <c r="H38" s="9"/>
      <c r="I38" s="13">
        <f t="shared" si="1"/>
        <v>2.0300000000000009E-2</v>
      </c>
      <c r="J38" s="14">
        <v>2</v>
      </c>
      <c r="K38" s="14">
        <v>98</v>
      </c>
    </row>
    <row r="39" spans="1:11" x14ac:dyDescent="0.25">
      <c r="A39" s="13">
        <f t="shared" si="0"/>
        <v>3.0350000000000064E-2</v>
      </c>
      <c r="B39" s="14">
        <v>69</v>
      </c>
      <c r="C39" s="14">
        <v>31</v>
      </c>
      <c r="D39" s="12"/>
      <c r="E39" s="13">
        <f t="shared" si="2"/>
        <v>2.5250000000000036E-2</v>
      </c>
      <c r="F39" s="14">
        <v>35</v>
      </c>
      <c r="G39" s="14">
        <v>65</v>
      </c>
      <c r="H39" s="9"/>
      <c r="I39" s="13">
        <f t="shared" si="1"/>
        <v>2.0150000000000008E-2</v>
      </c>
      <c r="J39" s="14">
        <v>1</v>
      </c>
      <c r="K39" s="14">
        <v>99</v>
      </c>
    </row>
    <row r="40" spans="1:11" x14ac:dyDescent="0.25">
      <c r="A40" s="13">
        <f t="shared" si="0"/>
        <v>3.0200000000000064E-2</v>
      </c>
      <c r="B40" s="14">
        <v>68</v>
      </c>
      <c r="C40" s="14">
        <v>32</v>
      </c>
      <c r="D40" s="12"/>
      <c r="E40" s="13">
        <f t="shared" si="2"/>
        <v>2.5100000000000035E-2</v>
      </c>
      <c r="F40" s="14">
        <v>34</v>
      </c>
      <c r="G40" s="14">
        <v>66</v>
      </c>
      <c r="H40" s="9"/>
      <c r="I40" s="13">
        <f t="shared" si="1"/>
        <v>2.0000000000000007E-2</v>
      </c>
      <c r="J40" s="14">
        <v>0</v>
      </c>
      <c r="K40" s="14">
        <v>100</v>
      </c>
    </row>
    <row r="41" spans="1:11" x14ac:dyDescent="0.25">
      <c r="A41" s="13">
        <f t="shared" si="0"/>
        <v>3.0050000000000063E-2</v>
      </c>
      <c r="B41" s="14">
        <v>67</v>
      </c>
      <c r="C41" s="14">
        <v>33</v>
      </c>
      <c r="D41" s="12"/>
      <c r="E41" s="13">
        <f t="shared" si="2"/>
        <v>2.4950000000000035E-2</v>
      </c>
      <c r="F41" s="14">
        <v>33</v>
      </c>
      <c r="G41" s="14">
        <v>67</v>
      </c>
      <c r="H41" s="9"/>
      <c r="I41" s="9"/>
      <c r="J41" s="9"/>
      <c r="K41" s="9"/>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Larocque</dc:creator>
  <cp:lastModifiedBy>Paula Greaves</cp:lastModifiedBy>
  <cp:lastPrinted>2012-11-01T16:04:04Z</cp:lastPrinted>
  <dcterms:created xsi:type="dcterms:W3CDTF">2012-11-01T15:02:00Z</dcterms:created>
  <dcterms:modified xsi:type="dcterms:W3CDTF">2026-10-14T18:22:22Z</dcterms:modified>
</cp:coreProperties>
</file>